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628" windowHeight="8136" tabRatio="914" activeTab="13"/>
  </bookViews>
  <sheets>
    <sheet name="5 класс юноши" sheetId="1" r:id="rId1"/>
    <sheet name="5 класс девушки" sheetId="2" r:id="rId2"/>
    <sheet name="6 класс юноши" sheetId="3" r:id="rId3"/>
    <sheet name="6 класс девушки" sheetId="4" r:id="rId4"/>
    <sheet name="7 класс юноши" sheetId="5" r:id="rId5"/>
    <sheet name="7 класс девушки" sheetId="6" r:id="rId6"/>
    <sheet name="8 класс юноши" sheetId="7" r:id="rId7"/>
    <sheet name="8 класс девушки" sheetId="8" r:id="rId8"/>
    <sheet name="9 класс юноши" sheetId="9" r:id="rId9"/>
    <sheet name="9 класс девушки" sheetId="10" r:id="rId10"/>
    <sheet name="10 класс девушки" sheetId="11" r:id="rId11"/>
    <sheet name="10 класс юноши" sheetId="12" r:id="rId12"/>
    <sheet name="11 класс девушки" sheetId="13" r:id="rId13"/>
    <sheet name="11 класс юноши" sheetId="14" r:id="rId14"/>
  </sheets>
  <definedNames>
    <definedName name="_xlnm._FilterDatabase" localSheetId="10" hidden="1">'10 класс девушки'!$C$4:$R$17</definedName>
    <definedName name="_xlnm._FilterDatabase" localSheetId="11" hidden="1">'10 класс юноши'!$C$4:$R$26</definedName>
    <definedName name="_xlnm._FilterDatabase" localSheetId="12" hidden="1">'11 класс девушки'!$C$4:$R$8</definedName>
    <definedName name="_xlnm._FilterDatabase" localSheetId="13" hidden="1">'11 класс юноши'!$C$4:$R$19</definedName>
    <definedName name="_xlnm._FilterDatabase" localSheetId="1" hidden="1">'5 класс девушки'!$B$4:$R$44</definedName>
    <definedName name="_xlnm._FilterDatabase" localSheetId="0" hidden="1">'5 класс юноши'!$B$4:$R$43</definedName>
    <definedName name="_xlnm._FilterDatabase" localSheetId="3" hidden="1">'6 класс девушки'!$B$4:$R$34</definedName>
    <definedName name="_xlnm._FilterDatabase" localSheetId="2" hidden="1">'6 класс юноши'!$B$4:$R$34</definedName>
    <definedName name="_xlnm._FilterDatabase" localSheetId="5" hidden="1">'7 класс девушки'!$B$4:$R$30</definedName>
    <definedName name="_xlnm._FilterDatabase" localSheetId="4" hidden="1">'7 класс юноши'!$B$4:$R$32</definedName>
    <definedName name="_xlnm._FilterDatabase" localSheetId="7" hidden="1">'8 класс девушки'!$B$4:$R$34</definedName>
    <definedName name="_xlnm._FilterDatabase" localSheetId="6" hidden="1">'8 класс юноши'!$B$4:$R$33</definedName>
    <definedName name="_xlnm._FilterDatabase" localSheetId="9" hidden="1">'9 класс девушки'!$B$4:$R$24</definedName>
    <definedName name="_xlnm._FilterDatabase" localSheetId="8" hidden="1">'9 класс юноши'!$B$4:$R$35</definedName>
  </definedNames>
  <calcPr fullCalcOnLoad="1"/>
</workbook>
</file>

<file path=xl/sharedStrings.xml><?xml version="1.0" encoding="utf-8"?>
<sst xmlns="http://schemas.openxmlformats.org/spreadsheetml/2006/main" count="2582" uniqueCount="818">
  <si>
    <t>№</t>
  </si>
  <si>
    <t>номер задания</t>
  </si>
  <si>
    <t>Итого бб</t>
  </si>
  <si>
    <t>результат</t>
  </si>
  <si>
    <t>Учитель</t>
  </si>
  <si>
    <t>макс. кол-во баллов</t>
  </si>
  <si>
    <t>шифр</t>
  </si>
  <si>
    <t>Фамилия</t>
  </si>
  <si>
    <t>Имя</t>
  </si>
  <si>
    <t>ОУ</t>
  </si>
  <si>
    <t>Тест</t>
  </si>
  <si>
    <t>Баскетбол</t>
  </si>
  <si>
    <t>Гимнастика</t>
  </si>
  <si>
    <t>Ni</t>
  </si>
  <si>
    <t>Xi</t>
  </si>
  <si>
    <t>M</t>
  </si>
  <si>
    <t>Иванова</t>
  </si>
  <si>
    <t>Репетитор</t>
  </si>
  <si>
    <t>Наставник</t>
  </si>
  <si>
    <t>физ-ра 9-1</t>
  </si>
  <si>
    <t>физ-ра 9-10</t>
  </si>
  <si>
    <t>физ-ра 9-2</t>
  </si>
  <si>
    <t>физ-ра 9-3</t>
  </si>
  <si>
    <t>физ-ра 9-4</t>
  </si>
  <si>
    <t>физ-ра 9-5</t>
  </si>
  <si>
    <t>физ-ра 9-6</t>
  </si>
  <si>
    <t>физ-ра 9-7</t>
  </si>
  <si>
    <t>физ-ра 9-8</t>
  </si>
  <si>
    <t>физ-ра 9-9</t>
  </si>
  <si>
    <t>физ-ра 9-11</t>
  </si>
  <si>
    <t>физ-ра 9-12</t>
  </si>
  <si>
    <t>физ-ра 9-13</t>
  </si>
  <si>
    <t>физ-ра 10-1</t>
  </si>
  <si>
    <t>физ-ра 10-2</t>
  </si>
  <si>
    <t>физ-ра 10-3</t>
  </si>
  <si>
    <t>физ-ра 10-4</t>
  </si>
  <si>
    <t>физ-ра 10-5</t>
  </si>
  <si>
    <t>физ-ра 10-6</t>
  </si>
  <si>
    <t>физ-ра 10-7</t>
  </si>
  <si>
    <t>физ-ра 10-8</t>
  </si>
  <si>
    <t>физ-ра 10-9</t>
  </si>
  <si>
    <t>практика</t>
  </si>
  <si>
    <t>физ-ра 10-10</t>
  </si>
  <si>
    <t>физ-ра 10-11</t>
  </si>
  <si>
    <t>физ-ра 11-1</t>
  </si>
  <si>
    <t>физ-ра 11-10</t>
  </si>
  <si>
    <t>физ-ра 11-2</t>
  </si>
  <si>
    <t>физ-ра 11-3</t>
  </si>
  <si>
    <t>физ-ра 11-4</t>
  </si>
  <si>
    <t>физ-ра 11-5</t>
  </si>
  <si>
    <t>физ-ра 11-6</t>
  </si>
  <si>
    <t>физ-ра 11-7</t>
  </si>
  <si>
    <t>физ-ра 11-8</t>
  </si>
  <si>
    <t>физ-ра 11-9</t>
  </si>
  <si>
    <t>физ-ра 11-11</t>
  </si>
  <si>
    <t>физ-ра 11-12</t>
  </si>
  <si>
    <t>Итоги школьного этапа олимпиады по физической культуре 5 класс юноши 2020-2021 учебный год</t>
  </si>
  <si>
    <t>Итоги школьного этапа олимпиады по физической культуре 5 класс девушки 2020-2021 учебный год</t>
  </si>
  <si>
    <t>Итоги школьного этапа олимпиады по физической культуре 6 класс юноши 2020-2021 учебный год</t>
  </si>
  <si>
    <t>Итоги школьного этапа олимпиады по физической культуре 6 класс девушки 2020-2021 учебный год</t>
  </si>
  <si>
    <t>Итоги школьного этапа олимпиады по физической культуре 7 класс юноши 2020-2021 учебный год</t>
  </si>
  <si>
    <t>Итоги школьного этапа олимпиады по физической культуре 7 класс девушки 2020-2021 учебный год</t>
  </si>
  <si>
    <t>Итоги школьного этапа олимпиады по физической культуре 8 класс юноши 2020-2021 учебный год</t>
  </si>
  <si>
    <t>Итоги школьного этапа олимпиады по физической культуре 8 класс девушки 2020-2021 учебный год</t>
  </si>
  <si>
    <t>Итоги школьного этапа олимпиады по физической культуре 9 класс юноши 2020-2021 учебный год</t>
  </si>
  <si>
    <t>Итоги школьного этапа олимпиады по физической культуре 9 класс девушки 2020-2021 учебный год</t>
  </si>
  <si>
    <t>Итоги школьного этапа олимпиады по физической культуре 10 класс девушки 2020-2021 учебный год</t>
  </si>
  <si>
    <t>Итоги школьного этапа олимпиады по физической культуре 10 класс юноши 2020-2021 учебный год</t>
  </si>
  <si>
    <t>Итоги школьного этапа олимпиады по физической культуре 11 класс  девушки 2020-2021 учебный год</t>
  </si>
  <si>
    <t>Итоги школьного этапа олимпиады по физической культуре 11 класс юноши 2020-2021 учебный год</t>
  </si>
  <si>
    <t>5-1</t>
  </si>
  <si>
    <t xml:space="preserve">Разов </t>
  </si>
  <si>
    <t>Сергей</t>
  </si>
  <si>
    <t>победитель</t>
  </si>
  <si>
    <t>Белодед Елена Анатольевна</t>
  </si>
  <si>
    <t>5-2</t>
  </si>
  <si>
    <t xml:space="preserve">Тепляков </t>
  </si>
  <si>
    <t>Арсений</t>
  </si>
  <si>
    <t>призёр</t>
  </si>
  <si>
    <t>5-3</t>
  </si>
  <si>
    <t>5-4</t>
  </si>
  <si>
    <t xml:space="preserve">Козак </t>
  </si>
  <si>
    <t>Анастасия</t>
  </si>
  <si>
    <t>6-1</t>
  </si>
  <si>
    <t xml:space="preserve">Шарова </t>
  </si>
  <si>
    <t>Дарья</t>
  </si>
  <si>
    <t>Роговченко Иван Аркадьевич</t>
  </si>
  <si>
    <t>8-1</t>
  </si>
  <si>
    <t>Шукшин</t>
  </si>
  <si>
    <t>Владислав</t>
  </si>
  <si>
    <t>8-2</t>
  </si>
  <si>
    <t xml:space="preserve">Петросян </t>
  </si>
  <si>
    <t>Елизавета</t>
  </si>
  <si>
    <t>10-1</t>
  </si>
  <si>
    <t xml:space="preserve">Баранов </t>
  </si>
  <si>
    <t>44, 10</t>
  </si>
  <si>
    <t>45.00</t>
  </si>
  <si>
    <t>11-1</t>
  </si>
  <si>
    <t>Шевченко</t>
  </si>
  <si>
    <t>Вероника</t>
  </si>
  <si>
    <t>5-01</t>
  </si>
  <si>
    <t>Аникаев</t>
  </si>
  <si>
    <t>Дмитрий</t>
  </si>
  <si>
    <t>Швецов Александр Николаевич</t>
  </si>
  <si>
    <t>5-02</t>
  </si>
  <si>
    <t>Щанкин</t>
  </si>
  <si>
    <t>5-06</t>
  </si>
  <si>
    <t>Полишко</t>
  </si>
  <si>
    <t>Алина</t>
  </si>
  <si>
    <t>5-10</t>
  </si>
  <si>
    <t>Жданова</t>
  </si>
  <si>
    <t>Колесникова</t>
  </si>
  <si>
    <t>Кира</t>
  </si>
  <si>
    <t>Бакирова</t>
  </si>
  <si>
    <t>Нурзада</t>
  </si>
  <si>
    <t>5-04</t>
  </si>
  <si>
    <t>Ильина</t>
  </si>
  <si>
    <t>5-03</t>
  </si>
  <si>
    <t>Жуковская</t>
  </si>
  <si>
    <t>Валерия</t>
  </si>
  <si>
    <t>5-07</t>
  </si>
  <si>
    <t>Чашкова</t>
  </si>
  <si>
    <t>Полина</t>
  </si>
  <si>
    <t>участник</t>
  </si>
  <si>
    <t>5-09</t>
  </si>
  <si>
    <t>Юдина</t>
  </si>
  <si>
    <t>5-05</t>
  </si>
  <si>
    <t>Маслова</t>
  </si>
  <si>
    <t>Кристина</t>
  </si>
  <si>
    <t>5-08</t>
  </si>
  <si>
    <t>Герасева</t>
  </si>
  <si>
    <t>Александра</t>
  </si>
  <si>
    <t>Обедина</t>
  </si>
  <si>
    <t xml:space="preserve"> Екатерина</t>
  </si>
  <si>
    <t>8-07</t>
  </si>
  <si>
    <t>Пинчук</t>
  </si>
  <si>
    <t>Максим</t>
  </si>
  <si>
    <t>Соболев Сергей Евгеньевич</t>
  </si>
  <si>
    <t>8-04</t>
  </si>
  <si>
    <t xml:space="preserve">Семыкин </t>
  </si>
  <si>
    <t>Даниил</t>
  </si>
  <si>
    <t>8-06</t>
  </si>
  <si>
    <t xml:space="preserve">Канунников </t>
  </si>
  <si>
    <t>8-05</t>
  </si>
  <si>
    <t xml:space="preserve">Кузнецов </t>
  </si>
  <si>
    <t>8-08</t>
  </si>
  <si>
    <t>Диденко</t>
  </si>
  <si>
    <t>Александр</t>
  </si>
  <si>
    <t>8-02</t>
  </si>
  <si>
    <t>Куртова</t>
  </si>
  <si>
    <t>Олеся</t>
  </si>
  <si>
    <t>8-01</t>
  </si>
  <si>
    <t>Калужина</t>
  </si>
  <si>
    <t>Злата</t>
  </si>
  <si>
    <t xml:space="preserve">призёр </t>
  </si>
  <si>
    <t>8-03</t>
  </si>
  <si>
    <t>Лошакова</t>
  </si>
  <si>
    <t>Наталья</t>
  </si>
  <si>
    <t>9-15</t>
  </si>
  <si>
    <t>Лемаев</t>
  </si>
  <si>
    <t>Денис</t>
  </si>
  <si>
    <t>9-16</t>
  </si>
  <si>
    <t>Ковков</t>
  </si>
  <si>
    <t>Кирилл</t>
  </si>
  <si>
    <t>9-07</t>
  </si>
  <si>
    <t>Фаустов</t>
  </si>
  <si>
    <t>Евгений</t>
  </si>
  <si>
    <t>9-05</t>
  </si>
  <si>
    <t>Макаров</t>
  </si>
  <si>
    <t>9-11</t>
  </si>
  <si>
    <t>Тян</t>
  </si>
  <si>
    <t>9-10</t>
  </si>
  <si>
    <t>Семеник</t>
  </si>
  <si>
    <t>Артем</t>
  </si>
  <si>
    <t>9-09</t>
  </si>
  <si>
    <t>Костарев</t>
  </si>
  <si>
    <t>9-13</t>
  </si>
  <si>
    <t>Курылов</t>
  </si>
  <si>
    <t>Иван</t>
  </si>
  <si>
    <t>9-12</t>
  </si>
  <si>
    <t>Шабалин</t>
  </si>
  <si>
    <t>Владимир</t>
  </si>
  <si>
    <t>9-14</t>
  </si>
  <si>
    <t>Беляев</t>
  </si>
  <si>
    <t>Данил</t>
  </si>
  <si>
    <t>9-08</t>
  </si>
  <si>
    <t>Чайка</t>
  </si>
  <si>
    <t>9-06</t>
  </si>
  <si>
    <t>Казаков</t>
  </si>
  <si>
    <t>Богдан</t>
  </si>
  <si>
    <t>9-02</t>
  </si>
  <si>
    <t>Глушенкова</t>
  </si>
  <si>
    <t>Руслана</t>
  </si>
  <si>
    <t>9-04</t>
  </si>
  <si>
    <t>Карпухина</t>
  </si>
  <si>
    <t>Кристия</t>
  </si>
  <si>
    <t>9-01</t>
  </si>
  <si>
    <t>Мамочкина</t>
  </si>
  <si>
    <t>Ксения</t>
  </si>
  <si>
    <t>9-03</t>
  </si>
  <si>
    <t>Храмова</t>
  </si>
  <si>
    <t>Диана</t>
  </si>
  <si>
    <t>10-01</t>
  </si>
  <si>
    <t>Букай</t>
  </si>
  <si>
    <t>Георгий</t>
  </si>
  <si>
    <t>11-03</t>
  </si>
  <si>
    <t>Янушевская</t>
  </si>
  <si>
    <t>Яна</t>
  </si>
  <si>
    <t>11-01</t>
  </si>
  <si>
    <t>Антонов</t>
  </si>
  <si>
    <t>11-02</t>
  </si>
  <si>
    <t>Бакиров</t>
  </si>
  <si>
    <t>Урмат</t>
  </si>
  <si>
    <t>5-8</t>
  </si>
  <si>
    <t>Войтенко</t>
  </si>
  <si>
    <t>Филатова Светлана Александровна</t>
  </si>
  <si>
    <t>5-7</t>
  </si>
  <si>
    <t>Жолобов</t>
  </si>
  <si>
    <t>Никита</t>
  </si>
  <si>
    <t>Томилов</t>
  </si>
  <si>
    <t>Андрей</t>
  </si>
  <si>
    <t>5-5</t>
  </si>
  <si>
    <t>Палаткин</t>
  </si>
  <si>
    <t>Виктор</t>
  </si>
  <si>
    <t>5-6</t>
  </si>
  <si>
    <t>Лобачев</t>
  </si>
  <si>
    <t>Власюк</t>
  </si>
  <si>
    <t>Алиса</t>
  </si>
  <si>
    <t>Дорожкина</t>
  </si>
  <si>
    <t>Василина</t>
  </si>
  <si>
    <t xml:space="preserve">Бусыгина </t>
  </si>
  <si>
    <t>6-2</t>
  </si>
  <si>
    <t>Ефиментко</t>
  </si>
  <si>
    <t>Мирон</t>
  </si>
  <si>
    <t>6-6</t>
  </si>
  <si>
    <t>Криворотенко</t>
  </si>
  <si>
    <t>Роман</t>
  </si>
  <si>
    <t>6-7</t>
  </si>
  <si>
    <t>Коваленко</t>
  </si>
  <si>
    <t>Константин</t>
  </si>
  <si>
    <t>6-3</t>
  </si>
  <si>
    <t>Курганский</t>
  </si>
  <si>
    <t>Руслан</t>
  </si>
  <si>
    <t>6-5</t>
  </si>
  <si>
    <t>Осипенко</t>
  </si>
  <si>
    <t>6-4</t>
  </si>
  <si>
    <t>Леонид</t>
  </si>
  <si>
    <t xml:space="preserve">Чуб </t>
  </si>
  <si>
    <t>Софья</t>
  </si>
  <si>
    <t>7-1</t>
  </si>
  <si>
    <t>Сидорова</t>
  </si>
  <si>
    <t>Арина</t>
  </si>
  <si>
    <t>Курининов Евгний Павлович</t>
  </si>
  <si>
    <t>Добровольский</t>
  </si>
  <si>
    <t>Князева Светлана Анатольевна</t>
  </si>
  <si>
    <t>Слива</t>
  </si>
  <si>
    <t xml:space="preserve">Мамочкин </t>
  </si>
  <si>
    <t xml:space="preserve">Полунин </t>
  </si>
  <si>
    <t>Вахитов</t>
  </si>
  <si>
    <t>Ларина</t>
  </si>
  <si>
    <t>Ирина</t>
  </si>
  <si>
    <t>Князева Светлана Анатолевна</t>
  </si>
  <si>
    <t>Киянова</t>
  </si>
  <si>
    <t>Ника</t>
  </si>
  <si>
    <t>Косенок</t>
  </si>
  <si>
    <t>Агата</t>
  </si>
  <si>
    <t>Ульева</t>
  </si>
  <si>
    <t>Ульяна</t>
  </si>
  <si>
    <t>Давидович</t>
  </si>
  <si>
    <t>Судакова</t>
  </si>
  <si>
    <t>София</t>
  </si>
  <si>
    <t xml:space="preserve">Губина </t>
  </si>
  <si>
    <t>Ангелина</t>
  </si>
  <si>
    <t>Скодоров</t>
  </si>
  <si>
    <t>Ярослав</t>
  </si>
  <si>
    <t>Шейгеревич</t>
  </si>
  <si>
    <t>Елчян</t>
  </si>
  <si>
    <t>Рустам</t>
  </si>
  <si>
    <t>Котин</t>
  </si>
  <si>
    <t>Николай</t>
  </si>
  <si>
    <t>Романюк</t>
  </si>
  <si>
    <t>Ходов</t>
  </si>
  <si>
    <t>Степан</t>
  </si>
  <si>
    <t>Малюков</t>
  </si>
  <si>
    <t xml:space="preserve">Никитина </t>
  </si>
  <si>
    <t>Снежана</t>
  </si>
  <si>
    <t xml:space="preserve">Гайдукова </t>
  </si>
  <si>
    <t>Ходакова</t>
  </si>
  <si>
    <t>Виталия</t>
  </si>
  <si>
    <t>Проскурякова</t>
  </si>
  <si>
    <t>Лариса</t>
  </si>
  <si>
    <t>Курусь</t>
  </si>
  <si>
    <t>Шестак</t>
  </si>
  <si>
    <t>Анна</t>
  </si>
  <si>
    <t>Якимов</t>
  </si>
  <si>
    <t>Григорьева Светлана Борисовна</t>
  </si>
  <si>
    <t>7-2</t>
  </si>
  <si>
    <t xml:space="preserve">Шейгеревич </t>
  </si>
  <si>
    <t>Чеслав</t>
  </si>
  <si>
    <t>7-3</t>
  </si>
  <si>
    <t>Некрасов</t>
  </si>
  <si>
    <t>7-4</t>
  </si>
  <si>
    <t>Шишарин</t>
  </si>
  <si>
    <t>7-5</t>
  </si>
  <si>
    <t>Муравьев</t>
  </si>
  <si>
    <t>Бродская</t>
  </si>
  <si>
    <t>Антонова</t>
  </si>
  <si>
    <t>Палий</t>
  </si>
  <si>
    <t>Гардер</t>
  </si>
  <si>
    <t>Киселёв</t>
  </si>
  <si>
    <t>Платонов</t>
  </si>
  <si>
    <t>8-3</t>
  </si>
  <si>
    <t>Кузьминский</t>
  </si>
  <si>
    <t>8-4</t>
  </si>
  <si>
    <t>Балобанов</t>
  </si>
  <si>
    <t>8-5</t>
  </si>
  <si>
    <t>Блажков</t>
  </si>
  <si>
    <t>8-6</t>
  </si>
  <si>
    <t>Рябых</t>
  </si>
  <si>
    <t>Юрий</t>
  </si>
  <si>
    <t>Емельяненко</t>
  </si>
  <si>
    <t>Варвара</t>
  </si>
  <si>
    <t>Василько</t>
  </si>
  <si>
    <t>Лубинец</t>
  </si>
  <si>
    <t>Ватулина</t>
  </si>
  <si>
    <t>Ксенья</t>
  </si>
  <si>
    <t>Чужа</t>
  </si>
  <si>
    <t>Хан</t>
  </si>
  <si>
    <t>9-1</t>
  </si>
  <si>
    <t>Васькин</t>
  </si>
  <si>
    <t>9-2</t>
  </si>
  <si>
    <t>Варданян</t>
  </si>
  <si>
    <t>Маис</t>
  </si>
  <si>
    <t>9-3</t>
  </si>
  <si>
    <t>Мирзабдуллаев</t>
  </si>
  <si>
    <t xml:space="preserve">Рузимухаммад </t>
  </si>
  <si>
    <t>9-4</t>
  </si>
  <si>
    <t>Каргаев</t>
  </si>
  <si>
    <t>Ясин</t>
  </si>
  <si>
    <t>9-5</t>
  </si>
  <si>
    <t>Меньшиков</t>
  </si>
  <si>
    <t>9-6</t>
  </si>
  <si>
    <t>Коловертных</t>
  </si>
  <si>
    <t>9-7</t>
  </si>
  <si>
    <t>Тамоян</t>
  </si>
  <si>
    <t>Калаш</t>
  </si>
  <si>
    <t>Евлампиева</t>
  </si>
  <si>
    <t xml:space="preserve">Иванова </t>
  </si>
  <si>
    <t>Балфинова</t>
  </si>
  <si>
    <t>Давиташвили</t>
  </si>
  <si>
    <t>Дора</t>
  </si>
  <si>
    <t>Винокурова</t>
  </si>
  <si>
    <t>Ольга</t>
  </si>
  <si>
    <t>10-2</t>
  </si>
  <si>
    <t>Коптелова</t>
  </si>
  <si>
    <t>Светлана</t>
  </si>
  <si>
    <t>10-3</t>
  </si>
  <si>
    <t>Лесь</t>
  </si>
  <si>
    <t>10-4</t>
  </si>
  <si>
    <t>Котенёва</t>
  </si>
  <si>
    <t>Якуш</t>
  </si>
  <si>
    <t>Гольцов</t>
  </si>
  <si>
    <t>Носов</t>
  </si>
  <si>
    <t>Ахияров</t>
  </si>
  <si>
    <t>10-5</t>
  </si>
  <si>
    <t>Творогов</t>
  </si>
  <si>
    <t>10-6</t>
  </si>
  <si>
    <t>Ким</t>
  </si>
  <si>
    <t>10-7</t>
  </si>
  <si>
    <t>Ивтагин</t>
  </si>
  <si>
    <t>Ивченко</t>
  </si>
  <si>
    <t>Пихота</t>
  </si>
  <si>
    <t>11-2</t>
  </si>
  <si>
    <t>Прокудин</t>
  </si>
  <si>
    <t>Петр</t>
  </si>
  <si>
    <t>11-3</t>
  </si>
  <si>
    <t>Дорогин</t>
  </si>
  <si>
    <t>Михаил</t>
  </si>
  <si>
    <t>11-4</t>
  </si>
  <si>
    <t>Ларин</t>
  </si>
  <si>
    <t>Данила</t>
  </si>
  <si>
    <t>ф-5-7</t>
  </si>
  <si>
    <t>Рахманов</t>
  </si>
  <si>
    <t>МБОУ "Корякская СШ"</t>
  </si>
  <si>
    <t>Забырька Альбина Александровна</t>
  </si>
  <si>
    <t>ф-5-1</t>
  </si>
  <si>
    <t xml:space="preserve">Крылов </t>
  </si>
  <si>
    <t>Захар</t>
  </si>
  <si>
    <t>ф-5-4</t>
  </si>
  <si>
    <t>Ермоленко</t>
  </si>
  <si>
    <t>ф-5-3</t>
  </si>
  <si>
    <t xml:space="preserve">Жильников </t>
  </si>
  <si>
    <t>Матвей</t>
  </si>
  <si>
    <t>ф-5-6</t>
  </si>
  <si>
    <t xml:space="preserve">Добрякова </t>
  </si>
  <si>
    <t>МБОУ"Корякская СШ"</t>
  </si>
  <si>
    <t>ф-5-2</t>
  </si>
  <si>
    <t>Рамазанова</t>
  </si>
  <si>
    <t xml:space="preserve"> Марьям</t>
  </si>
  <si>
    <t>ф-5-5</t>
  </si>
  <si>
    <t xml:space="preserve">Гуменюк </t>
  </si>
  <si>
    <t>ф-7-9</t>
  </si>
  <si>
    <t>Литвак</t>
  </si>
  <si>
    <t>Артемий</t>
  </si>
  <si>
    <t>ЗабырькаАльбина Александровна</t>
  </si>
  <si>
    <t>ф-7-11</t>
  </si>
  <si>
    <t xml:space="preserve">Добряков </t>
  </si>
  <si>
    <t>ф-7-2</t>
  </si>
  <si>
    <t xml:space="preserve">Охрименко </t>
  </si>
  <si>
    <t>Янис</t>
  </si>
  <si>
    <t>ф-7-4</t>
  </si>
  <si>
    <t xml:space="preserve">Гайбашев </t>
  </si>
  <si>
    <t>Ренат</t>
  </si>
  <si>
    <t>ф-7-3</t>
  </si>
  <si>
    <t>Леонов</t>
  </si>
  <si>
    <t>Артём</t>
  </si>
  <si>
    <t>ф-7-1</t>
  </si>
  <si>
    <t xml:space="preserve">Ершов </t>
  </si>
  <si>
    <t>Игорь</t>
  </si>
  <si>
    <t>ф-7-12</t>
  </si>
  <si>
    <t>Листраткин</t>
  </si>
  <si>
    <t>Алексей</t>
  </si>
  <si>
    <t>ф-7-6</t>
  </si>
  <si>
    <t>Хорьякова</t>
  </si>
  <si>
    <t>ф-7-5</t>
  </si>
  <si>
    <t xml:space="preserve">Линкевич </t>
  </si>
  <si>
    <t>ф-7-13</t>
  </si>
  <si>
    <t>Харитонова</t>
  </si>
  <si>
    <t>ф-7-8</t>
  </si>
  <si>
    <t>Шумина</t>
  </si>
  <si>
    <t>Юлия</t>
  </si>
  <si>
    <t>ф-8-3</t>
  </si>
  <si>
    <t>Бобряков</t>
  </si>
  <si>
    <t>Анатолий</t>
  </si>
  <si>
    <t>ф-8-2</t>
  </si>
  <si>
    <t xml:space="preserve">Шилович </t>
  </si>
  <si>
    <t>ф-8-4</t>
  </si>
  <si>
    <t>Рашидова</t>
  </si>
  <si>
    <t>Чимназ</t>
  </si>
  <si>
    <t>ф-8-1</t>
  </si>
  <si>
    <t>Деревянова</t>
  </si>
  <si>
    <t>ф-10-1</t>
  </si>
  <si>
    <t>Ляпин</t>
  </si>
  <si>
    <t>5801</t>
  </si>
  <si>
    <t>5101</t>
  </si>
  <si>
    <t>Коськин</t>
  </si>
  <si>
    <t>МБОУ "Начикинская СШ"</t>
  </si>
  <si>
    <t>Лепихов Павел Валерьевич</t>
  </si>
  <si>
    <t>5802</t>
  </si>
  <si>
    <t>5102</t>
  </si>
  <si>
    <t>Шухтин</t>
  </si>
  <si>
    <t>5803</t>
  </si>
  <si>
    <t>5103</t>
  </si>
  <si>
    <t>Примеров</t>
  </si>
  <si>
    <t>6801</t>
  </si>
  <si>
    <t>6101</t>
  </si>
  <si>
    <t>Долгополов</t>
  </si>
  <si>
    <t>Павел</t>
  </si>
  <si>
    <t>9801</t>
  </si>
  <si>
    <t>Афонин</t>
  </si>
  <si>
    <t>6-12-1</t>
  </si>
  <si>
    <t>Ф-6-1</t>
  </si>
  <si>
    <t>Хасанов</t>
  </si>
  <si>
    <t>6-12-2</t>
  </si>
  <si>
    <t>Ф-6-2</t>
  </si>
  <si>
    <t>Оверин</t>
  </si>
  <si>
    <t>6-12-3</t>
  </si>
  <si>
    <t>Ф-6-3</t>
  </si>
  <si>
    <t xml:space="preserve">Менухов </t>
  </si>
  <si>
    <t>6-12-4</t>
  </si>
  <si>
    <t>Ф-6-4</t>
  </si>
  <si>
    <t>Постников</t>
  </si>
  <si>
    <t>6-12-5</t>
  </si>
  <si>
    <t>Ф-6-5</t>
  </si>
  <si>
    <t xml:space="preserve">Токарев </t>
  </si>
  <si>
    <t xml:space="preserve">Анникова </t>
  </si>
  <si>
    <t>Слепченко Елена Васильевна</t>
  </si>
  <si>
    <t>7-13-1</t>
  </si>
  <si>
    <t>Ф-7-1</t>
  </si>
  <si>
    <t xml:space="preserve">Шуцкий </t>
  </si>
  <si>
    <t>7-08-1</t>
  </si>
  <si>
    <t>Ф-7-2</t>
  </si>
  <si>
    <t>7-08-2</t>
  </si>
  <si>
    <t>Ф-7-3</t>
  </si>
  <si>
    <t xml:space="preserve">Кадыров </t>
  </si>
  <si>
    <t>7-13-2</t>
  </si>
  <si>
    <t>Ф-7-4</t>
  </si>
  <si>
    <t xml:space="preserve">Русанов </t>
  </si>
  <si>
    <t xml:space="preserve">Моргунов </t>
  </si>
  <si>
    <t>Яковенко</t>
  </si>
  <si>
    <t xml:space="preserve">Светлана </t>
  </si>
  <si>
    <t>Приходько</t>
  </si>
  <si>
    <t>Виктория</t>
  </si>
  <si>
    <t xml:space="preserve">победитель </t>
  </si>
  <si>
    <t>7-13-3</t>
  </si>
  <si>
    <t>Линников</t>
  </si>
  <si>
    <t>Исанбаева Юлия Викторовна</t>
  </si>
  <si>
    <t>Евтушек</t>
  </si>
  <si>
    <t>Сизов</t>
  </si>
  <si>
    <t>5-11</t>
  </si>
  <si>
    <t>Бакосов</t>
  </si>
  <si>
    <t>Азим</t>
  </si>
  <si>
    <t>Рыжов</t>
  </si>
  <si>
    <t>Фегер</t>
  </si>
  <si>
    <t>Артур</t>
  </si>
  <si>
    <t>Зарубин</t>
  </si>
  <si>
    <t>5-12</t>
  </si>
  <si>
    <t>Гейне</t>
  </si>
  <si>
    <t>Вячеслава</t>
  </si>
  <si>
    <t>Бакосова</t>
  </si>
  <si>
    <t>Мухиба</t>
  </si>
  <si>
    <t>Екатерина</t>
  </si>
  <si>
    <t>Олехнович</t>
  </si>
  <si>
    <t>Мирослава</t>
  </si>
  <si>
    <t>6-05</t>
  </si>
  <si>
    <t>Каргин</t>
  </si>
  <si>
    <t>Веретенников Андрей Викторович</t>
  </si>
  <si>
    <t>6-06</t>
  </si>
  <si>
    <t>Ивлев</t>
  </si>
  <si>
    <t>6-01</t>
  </si>
  <si>
    <t>Демерева</t>
  </si>
  <si>
    <t>6-03</t>
  </si>
  <si>
    <t>Капинос</t>
  </si>
  <si>
    <t>6-04</t>
  </si>
  <si>
    <t>Антелава</t>
  </si>
  <si>
    <t>Милена</t>
  </si>
  <si>
    <t>6-02</t>
  </si>
  <si>
    <t>Мосиенко</t>
  </si>
  <si>
    <t>6-07</t>
  </si>
  <si>
    <t>Ведищева</t>
  </si>
  <si>
    <t>7-06</t>
  </si>
  <si>
    <t>Титенко</t>
  </si>
  <si>
    <t>Исанбаева Ю. В.</t>
  </si>
  <si>
    <t>7-08</t>
  </si>
  <si>
    <t>Спиридонов</t>
  </si>
  <si>
    <t>7-01</t>
  </si>
  <si>
    <t>Стоева</t>
  </si>
  <si>
    <t>7-02</t>
  </si>
  <si>
    <t>Кургак</t>
  </si>
  <si>
    <t>Влада</t>
  </si>
  <si>
    <t>7-03</t>
  </si>
  <si>
    <t>Столярова</t>
  </si>
  <si>
    <t>7-04</t>
  </si>
  <si>
    <t>Баннова</t>
  </si>
  <si>
    <t>7-05</t>
  </si>
  <si>
    <t>Лёхина</t>
  </si>
  <si>
    <t>Стефания</t>
  </si>
  <si>
    <t>7-07</t>
  </si>
  <si>
    <t>Василенко</t>
  </si>
  <si>
    <t>Натаров</t>
  </si>
  <si>
    <t>Нагуманов</t>
  </si>
  <si>
    <t>Герман</t>
  </si>
  <si>
    <t>8-10</t>
  </si>
  <si>
    <t>Демидов</t>
  </si>
  <si>
    <t>Заева</t>
  </si>
  <si>
    <t>8-09</t>
  </si>
  <si>
    <t>Кан</t>
  </si>
  <si>
    <t>Медведева</t>
  </si>
  <si>
    <t>Черная</t>
  </si>
  <si>
    <t>Торопчинова</t>
  </si>
  <si>
    <t>Артёменко</t>
  </si>
  <si>
    <t>Дебарбиери</t>
  </si>
  <si>
    <t>Григорий</t>
  </si>
  <si>
    <t>Харов</t>
  </si>
  <si>
    <t>Терёшкин</t>
  </si>
  <si>
    <t>Каролинский</t>
  </si>
  <si>
    <t>Ефремова</t>
  </si>
  <si>
    <t>Цой</t>
  </si>
  <si>
    <t>Баранова</t>
  </si>
  <si>
    <t>Шакирова</t>
  </si>
  <si>
    <t>Аида</t>
  </si>
  <si>
    <t>Коблова</t>
  </si>
  <si>
    <t>Бергер</t>
  </si>
  <si>
    <t>Веретенников А. В.</t>
  </si>
  <si>
    <t>10-02</t>
  </si>
  <si>
    <t>Щелкунова</t>
  </si>
  <si>
    <t>Алёна</t>
  </si>
  <si>
    <t>10-03</t>
  </si>
  <si>
    <t>Березий</t>
  </si>
  <si>
    <t>Коренев</t>
  </si>
  <si>
    <t>11-05</t>
  </si>
  <si>
    <t>Чёрный</t>
  </si>
  <si>
    <t>Гурьев</t>
  </si>
  <si>
    <t>11-04</t>
  </si>
  <si>
    <t>Коблов</t>
  </si>
  <si>
    <t>Гречушкин</t>
  </si>
  <si>
    <t>Магомедов</t>
  </si>
  <si>
    <t>Имам</t>
  </si>
  <si>
    <t>МБОУ "СШ Вулканного ГП"</t>
  </si>
  <si>
    <t>Седова Александра Сергеевна</t>
  </si>
  <si>
    <t>Борисенко</t>
  </si>
  <si>
    <t>Голубцова</t>
  </si>
  <si>
    <t>Мокрушина</t>
  </si>
  <si>
    <t>Ярослава</t>
  </si>
  <si>
    <t>1-5</t>
  </si>
  <si>
    <t>Евдокимова</t>
  </si>
  <si>
    <t>МБОУ "ЕСШ №1 им. М.В. Ломоносова"</t>
  </si>
  <si>
    <t>Асанов Дмитрий Федорович</t>
  </si>
  <si>
    <t>2-5</t>
  </si>
  <si>
    <t>Слюсарева</t>
  </si>
  <si>
    <t>Нина</t>
  </si>
  <si>
    <t>2-6</t>
  </si>
  <si>
    <t xml:space="preserve">Джурук </t>
  </si>
  <si>
    <t>Тимофей</t>
  </si>
  <si>
    <t>1-6</t>
  </si>
  <si>
    <t>Тимофеев</t>
  </si>
  <si>
    <t>3-6</t>
  </si>
  <si>
    <t>Мялкина</t>
  </si>
  <si>
    <t>Локтева</t>
  </si>
  <si>
    <t>4-6</t>
  </si>
  <si>
    <t>Заманова</t>
  </si>
  <si>
    <t>Карина</t>
  </si>
  <si>
    <t>Зомерфильд</t>
  </si>
  <si>
    <t>Попова</t>
  </si>
  <si>
    <t>Анфиса</t>
  </si>
  <si>
    <t>Губарева</t>
  </si>
  <si>
    <t>Балетинских</t>
  </si>
  <si>
    <t>7-6</t>
  </si>
  <si>
    <t>Спивакова</t>
  </si>
  <si>
    <t>Мишарина</t>
  </si>
  <si>
    <t>Мария</t>
  </si>
  <si>
    <t>2-7</t>
  </si>
  <si>
    <t xml:space="preserve">Кулаков </t>
  </si>
  <si>
    <t>Белодед Юлия Владимиповна</t>
  </si>
  <si>
    <t>1-7</t>
  </si>
  <si>
    <t>Селиверстов</t>
  </si>
  <si>
    <t>4-7</t>
  </si>
  <si>
    <t>Яганова</t>
  </si>
  <si>
    <t>Витковская</t>
  </si>
  <si>
    <t>3-7</t>
  </si>
  <si>
    <t>Краснопевцева</t>
  </si>
  <si>
    <t>Марьяна</t>
  </si>
  <si>
    <t>Резник</t>
  </si>
  <si>
    <t>1-8</t>
  </si>
  <si>
    <t>Рамазанов</t>
  </si>
  <si>
    <t>Магомед</t>
  </si>
  <si>
    <t>Водопьянова Наталья Анатольевна</t>
  </si>
  <si>
    <t>Пискунов</t>
  </si>
  <si>
    <t>Белодед Юлия Владимировна.</t>
  </si>
  <si>
    <t>2-8</t>
  </si>
  <si>
    <t>Дахно</t>
  </si>
  <si>
    <t>6-8</t>
  </si>
  <si>
    <t>Билим</t>
  </si>
  <si>
    <t>3-8</t>
  </si>
  <si>
    <t xml:space="preserve">Катков </t>
  </si>
  <si>
    <t>7-8</t>
  </si>
  <si>
    <t>Бабак</t>
  </si>
  <si>
    <t>4-8</t>
  </si>
  <si>
    <t>Петухов</t>
  </si>
  <si>
    <t>Вадим</t>
  </si>
  <si>
    <t>Дорошенко</t>
  </si>
  <si>
    <t>Татьяна</t>
  </si>
  <si>
    <t>Брагина</t>
  </si>
  <si>
    <t>Садыкова</t>
  </si>
  <si>
    <t>Белодед Юлия Владимировна</t>
  </si>
  <si>
    <t>Шалтаева</t>
  </si>
  <si>
    <t>1-9</t>
  </si>
  <si>
    <t>Карпенюк</t>
  </si>
  <si>
    <t>Марина</t>
  </si>
  <si>
    <t>Асанов Дмитрий Федорович.</t>
  </si>
  <si>
    <t>2-9</t>
  </si>
  <si>
    <t>Самолюк</t>
  </si>
  <si>
    <t>1-10</t>
  </si>
  <si>
    <t>Переплётчиков</t>
  </si>
  <si>
    <t>2-10</t>
  </si>
  <si>
    <t>Скорых</t>
  </si>
  <si>
    <t>3-10</t>
  </si>
  <si>
    <t>Водопьянова Натвлья Анатольевна</t>
  </si>
  <si>
    <t>4-10</t>
  </si>
  <si>
    <t>Тимур</t>
  </si>
  <si>
    <t>Исаев</t>
  </si>
  <si>
    <t>6-10</t>
  </si>
  <si>
    <t>Калачёв</t>
  </si>
  <si>
    <t>Олег</t>
  </si>
  <si>
    <t>7-10</t>
  </si>
  <si>
    <t>Кайда</t>
  </si>
  <si>
    <t>Дудин</t>
  </si>
  <si>
    <t>1-11</t>
  </si>
  <si>
    <t>Фазылова</t>
  </si>
  <si>
    <t>2-11</t>
  </si>
  <si>
    <t>Шеметова</t>
  </si>
  <si>
    <t>3-11</t>
  </si>
  <si>
    <t>Лагунова</t>
  </si>
  <si>
    <t>4-11</t>
  </si>
  <si>
    <t>Любчик</t>
  </si>
  <si>
    <t>Василиса</t>
  </si>
  <si>
    <t>Филимонов</t>
  </si>
  <si>
    <t>6-11</t>
  </si>
  <si>
    <t>Соломка</t>
  </si>
  <si>
    <t>Григорьев</t>
  </si>
  <si>
    <t>МБОУ "Нагорненская СШ"</t>
  </si>
  <si>
    <t>Григорьев А.А.</t>
  </si>
  <si>
    <t>Бутиков</t>
  </si>
  <si>
    <t>Агаев</t>
  </si>
  <si>
    <t>Мирсултан</t>
  </si>
  <si>
    <t>Алединов</t>
  </si>
  <si>
    <t>Аделхан</t>
  </si>
  <si>
    <t>Ганькин</t>
  </si>
  <si>
    <t>Вишневская</t>
  </si>
  <si>
    <t>Вон</t>
  </si>
  <si>
    <t>Петренко</t>
  </si>
  <si>
    <t>Гусев</t>
  </si>
  <si>
    <t>Быстрик И.В.</t>
  </si>
  <si>
    <t>Сафонова</t>
  </si>
  <si>
    <t>Григорьева</t>
  </si>
  <si>
    <t>Катьянов</t>
  </si>
  <si>
    <t>Ф81</t>
  </si>
  <si>
    <t>Ф8-1</t>
  </si>
  <si>
    <t>Раевская</t>
  </si>
  <si>
    <t>Елена</t>
  </si>
  <si>
    <t>Малинин Д.П.</t>
  </si>
  <si>
    <t>5-10-1</t>
  </si>
  <si>
    <t>Гарин</t>
  </si>
  <si>
    <t>МБОУ "Николаевская СШ"</t>
  </si>
  <si>
    <t>Гарина Анна Леонидовна</t>
  </si>
  <si>
    <t>5-5-1</t>
  </si>
  <si>
    <t xml:space="preserve">Федин </t>
  </si>
  <si>
    <t>5-3-1</t>
  </si>
  <si>
    <t>Слепов</t>
  </si>
  <si>
    <t>5-1-1</t>
  </si>
  <si>
    <t xml:space="preserve">Катышев </t>
  </si>
  <si>
    <t>5-4-1</t>
  </si>
  <si>
    <t>Федин</t>
  </si>
  <si>
    <t>5-6-1</t>
  </si>
  <si>
    <t>Герасименко</t>
  </si>
  <si>
    <t>5-2-1</t>
  </si>
  <si>
    <t>Ефименко</t>
  </si>
  <si>
    <t>5-7-1</t>
  </si>
  <si>
    <t>Курнопялова</t>
  </si>
  <si>
    <t>Юлиана</t>
  </si>
  <si>
    <t>5-9-1</t>
  </si>
  <si>
    <t>5-9</t>
  </si>
  <si>
    <t>Прошкина</t>
  </si>
  <si>
    <t>5-8-1</t>
  </si>
  <si>
    <t>Хасанова</t>
  </si>
  <si>
    <t>9-2-2</t>
  </si>
  <si>
    <t>Семёнов</t>
  </si>
  <si>
    <t>Хачикян Александр Жирайрович</t>
  </si>
  <si>
    <t>9-3-2</t>
  </si>
  <si>
    <t>Сонец</t>
  </si>
  <si>
    <t>Чебурина</t>
  </si>
  <si>
    <t>10-1-2</t>
  </si>
  <si>
    <t>Медведев</t>
  </si>
  <si>
    <t>10-2-2</t>
  </si>
  <si>
    <t>Зубакин</t>
  </si>
  <si>
    <t>11-1-2</t>
  </si>
  <si>
    <t>Кузнецова</t>
  </si>
  <si>
    <t>11-2-2</t>
  </si>
  <si>
    <t>Филатов</t>
  </si>
  <si>
    <t>11-3-2</t>
  </si>
  <si>
    <t>Чмых</t>
  </si>
  <si>
    <t>Красовский</t>
  </si>
  <si>
    <t>Шнайдер И.А.</t>
  </si>
  <si>
    <t xml:space="preserve">Кривогорницын </t>
  </si>
  <si>
    <t>Сырова</t>
  </si>
  <si>
    <t>Хобутаниди</t>
  </si>
  <si>
    <t>МБОУ "ЕОШ №4"</t>
  </si>
  <si>
    <t>МБОУ "ЕСШ № 7 им. О.Н. Мамченкова"</t>
  </si>
  <si>
    <t>МБОУ "ЕСШ №2"</t>
  </si>
  <si>
    <t>МБОУ "ЕСШ №3"</t>
  </si>
  <si>
    <t>МБОУ "ЕСШ №9"</t>
  </si>
  <si>
    <t>МБОУ "Пионерская СШ им. М.А. Евсюковой"</t>
  </si>
  <si>
    <t>МБОУ "Паратунская СШ"</t>
  </si>
  <si>
    <t>МБОУ "Раздольненская СШ им. В.Н. Ролдугина"</t>
  </si>
  <si>
    <t xml:space="preserve">Карпюк </t>
  </si>
  <si>
    <t>ЕСШ №8</t>
  </si>
  <si>
    <t>Сидоров</t>
  </si>
  <si>
    <t>Попов</t>
  </si>
  <si>
    <t>Егоров</t>
  </si>
  <si>
    <t>Тихон</t>
  </si>
  <si>
    <t>Гончаренко</t>
  </si>
  <si>
    <t>Чернюк</t>
  </si>
  <si>
    <t xml:space="preserve">Елизовета </t>
  </si>
  <si>
    <t>Кривченко</t>
  </si>
  <si>
    <t xml:space="preserve">Мирослава </t>
  </si>
  <si>
    <t xml:space="preserve">Корнильев </t>
  </si>
  <si>
    <t>7-7</t>
  </si>
  <si>
    <t>Змеев</t>
  </si>
  <si>
    <t>Коротеев</t>
  </si>
  <si>
    <t xml:space="preserve">Мартин </t>
  </si>
  <si>
    <t>Гончаров</t>
  </si>
  <si>
    <t xml:space="preserve">Старков </t>
  </si>
  <si>
    <t>Терехин</t>
  </si>
  <si>
    <t>Марк</t>
  </si>
  <si>
    <t>Иванченко</t>
  </si>
  <si>
    <t xml:space="preserve">Артемий </t>
  </si>
  <si>
    <t>Яровая</t>
  </si>
  <si>
    <t>Лидия</t>
  </si>
  <si>
    <t xml:space="preserve">Крашенинина </t>
  </si>
  <si>
    <t xml:space="preserve">Ревунова </t>
  </si>
  <si>
    <t>Малышева</t>
  </si>
  <si>
    <t xml:space="preserve">Чернов </t>
  </si>
  <si>
    <t>Закарияев</t>
  </si>
  <si>
    <t>Рауф</t>
  </si>
  <si>
    <t xml:space="preserve">Лучин </t>
  </si>
  <si>
    <t xml:space="preserve">Ильчинко </t>
  </si>
  <si>
    <t xml:space="preserve">Нестеров </t>
  </si>
  <si>
    <t>Хорошева</t>
  </si>
  <si>
    <t xml:space="preserve">Анастасия </t>
  </si>
  <si>
    <t xml:space="preserve">Пархоменко </t>
  </si>
  <si>
    <t>Самулионис</t>
  </si>
  <si>
    <t>Свербилова</t>
  </si>
  <si>
    <t>Макарова</t>
  </si>
  <si>
    <t>Хайдаршина</t>
  </si>
  <si>
    <t>Ковалёва</t>
  </si>
  <si>
    <t xml:space="preserve">Гончаров </t>
  </si>
  <si>
    <t xml:space="preserve">Никита </t>
  </si>
  <si>
    <t>Рыжков Никита Петрович</t>
  </si>
  <si>
    <t>Булах Наталья Сергеевна</t>
  </si>
  <si>
    <t>Шевлягин</t>
  </si>
  <si>
    <t>МБОУ "ЕСШ №8"</t>
  </si>
  <si>
    <t xml:space="preserve">Степаненко </t>
  </si>
  <si>
    <t>Булах Н.С</t>
  </si>
  <si>
    <t xml:space="preserve">Ситков </t>
  </si>
  <si>
    <t>Емельянцев</t>
  </si>
  <si>
    <t xml:space="preserve">Мигунов </t>
  </si>
  <si>
    <t>Шеремета</t>
  </si>
  <si>
    <t>Антон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</si>
</sst>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 wrapText="1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2" fontId="40" fillId="33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2" fontId="40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40" fillId="0" borderId="10" xfId="0" applyNumberFormat="1" applyFont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1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left"/>
      <protection locked="0"/>
    </xf>
    <xf numFmtId="0" fontId="41" fillId="34" borderId="10" xfId="0" applyFont="1" applyFill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/>
      <protection locked="0"/>
    </xf>
    <xf numFmtId="2" fontId="41" fillId="0" borderId="10" xfId="0" applyNumberFormat="1" applyFont="1" applyBorder="1" applyAlignment="1" applyProtection="1">
      <alignment/>
      <protection locked="0"/>
    </xf>
    <xf numFmtId="2" fontId="4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Border="1" applyAlignment="1">
      <alignment/>
    </xf>
    <xf numFmtId="2" fontId="41" fillId="33" borderId="10" xfId="0" applyNumberFormat="1" applyFont="1" applyFill="1" applyBorder="1" applyAlignment="1">
      <alignment/>
    </xf>
    <xf numFmtId="2" fontId="5" fillId="0" borderId="10" xfId="0" applyNumberFormat="1" applyFont="1" applyBorder="1" applyAlignment="1" applyProtection="1">
      <alignment horizontal="left"/>
      <protection locked="0"/>
    </xf>
    <xf numFmtId="2" fontId="41" fillId="0" borderId="10" xfId="0" applyNumberFormat="1" applyFont="1" applyBorder="1" applyAlignment="1" applyProtection="1">
      <alignment horizontal="left"/>
      <protection locked="0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42" fillId="35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left"/>
    </xf>
    <xf numFmtId="2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0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2" fontId="3" fillId="36" borderId="10" xfId="0" applyNumberFormat="1" applyFont="1" applyFill="1" applyBorder="1" applyAlignment="1">
      <alignment/>
    </xf>
    <xf numFmtId="2" fontId="3" fillId="0" borderId="10" xfId="0" applyNumberFormat="1" applyFont="1" applyBorder="1" applyAlignment="1" applyProtection="1">
      <alignment horizontal="left"/>
      <protection locked="0"/>
    </xf>
    <xf numFmtId="2" fontId="2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left"/>
    </xf>
    <xf numFmtId="0" fontId="5" fillId="0" borderId="12" xfId="0" applyFont="1" applyBorder="1" applyAlignment="1" applyProtection="1">
      <alignment horizontal="left"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0" fontId="42" fillId="0" borderId="10" xfId="0" applyFont="1" applyBorder="1" applyAlignment="1">
      <alignment/>
    </xf>
    <xf numFmtId="2" fontId="4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2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left"/>
    </xf>
    <xf numFmtId="2" fontId="40" fillId="33" borderId="10" xfId="0" applyNumberFormat="1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2" fontId="42" fillId="35" borderId="10" xfId="0" applyNumberFormat="1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5" fillId="37" borderId="10" xfId="0" applyNumberFormat="1" applyFont="1" applyFill="1" applyBorder="1" applyAlignment="1">
      <alignment horizontal="left"/>
    </xf>
    <xf numFmtId="0" fontId="5" fillId="37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/>
      <protection locked="0"/>
    </xf>
    <xf numFmtId="2" fontId="40" fillId="33" borderId="11" xfId="0" applyNumberFormat="1" applyFont="1" applyFill="1" applyBorder="1" applyAlignment="1">
      <alignment/>
    </xf>
    <xf numFmtId="2" fontId="2" fillId="0" borderId="11" xfId="0" applyNumberFormat="1" applyFont="1" applyBorder="1" applyAlignment="1" applyProtection="1">
      <alignment horizontal="left"/>
      <protection locked="0"/>
    </xf>
    <xf numFmtId="2" fontId="40" fillId="0" borderId="11" xfId="0" applyNumberFormat="1" applyFont="1" applyBorder="1" applyAlignment="1" applyProtection="1">
      <alignment horizontal="left"/>
      <protection locked="0"/>
    </xf>
    <xf numFmtId="2" fontId="2" fillId="33" borderId="11" xfId="0" applyNumberFormat="1" applyFont="1" applyFill="1" applyBorder="1" applyAlignment="1">
      <alignment horizontal="center"/>
    </xf>
    <xf numFmtId="0" fontId="41" fillId="0" borderId="11" xfId="0" applyFont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4" xfId="0" applyFont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2" fillId="33" borderId="11" xfId="0" applyNumberFormat="1" applyFont="1" applyFill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/>
    </xf>
    <xf numFmtId="2" fontId="41" fillId="0" borderId="11" xfId="0" applyNumberFormat="1" applyFont="1" applyBorder="1" applyAlignment="1" applyProtection="1">
      <alignment/>
      <protection locked="0"/>
    </xf>
    <xf numFmtId="2" fontId="43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9" fontId="5" fillId="38" borderId="10" xfId="0" applyNumberFormat="1" applyFont="1" applyFill="1" applyBorder="1" applyAlignment="1" applyProtection="1">
      <alignment horizontal="left"/>
      <protection locked="0"/>
    </xf>
    <xf numFmtId="0" fontId="5" fillId="38" borderId="10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2" fontId="3" fillId="36" borderId="11" xfId="0" applyNumberFormat="1" applyFont="1" applyFill="1" applyBorder="1" applyAlignment="1">
      <alignment/>
    </xf>
    <xf numFmtId="2" fontId="2" fillId="36" borderId="11" xfId="0" applyNumberFormat="1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left"/>
    </xf>
    <xf numFmtId="49" fontId="5" fillId="38" borderId="11" xfId="0" applyNumberFormat="1" applyFont="1" applyFill="1" applyBorder="1" applyAlignment="1" applyProtection="1">
      <alignment horizontal="left"/>
      <protection locked="0"/>
    </xf>
    <xf numFmtId="0" fontId="5" fillId="38" borderId="11" xfId="0" applyFont="1" applyFill="1" applyBorder="1" applyAlignment="1" applyProtection="1">
      <alignment horizontal="left"/>
      <protection locked="0"/>
    </xf>
    <xf numFmtId="2" fontId="3" fillId="0" borderId="11" xfId="0" applyNumberFormat="1" applyFont="1" applyBorder="1" applyAlignment="1" applyProtection="1">
      <alignment horizontal="left"/>
      <protection locked="0"/>
    </xf>
    <xf numFmtId="2" fontId="0" fillId="0" borderId="10" xfId="0" applyNumberFormat="1" applyFont="1" applyBorder="1" applyAlignment="1">
      <alignment/>
    </xf>
    <xf numFmtId="2" fontId="41" fillId="33" borderId="11" xfId="0" applyNumberFormat="1" applyFont="1" applyFill="1" applyBorder="1" applyAlignment="1">
      <alignment/>
    </xf>
    <xf numFmtId="2" fontId="5" fillId="0" borderId="11" xfId="0" applyNumberFormat="1" applyFont="1" applyBorder="1" applyAlignment="1" applyProtection="1">
      <alignment horizontal="left"/>
      <protection locked="0"/>
    </xf>
    <xf numFmtId="2" fontId="41" fillId="0" borderId="11" xfId="0" applyNumberFormat="1" applyFont="1" applyBorder="1" applyAlignment="1" applyProtection="1">
      <alignment horizontal="left"/>
      <protection locked="0"/>
    </xf>
    <xf numFmtId="2" fontId="5" fillId="33" borderId="11" xfId="0" applyNumberFormat="1" applyFont="1" applyFill="1" applyBorder="1" applyAlignment="1">
      <alignment horizontal="center"/>
    </xf>
    <xf numFmtId="0" fontId="41" fillId="0" borderId="11" xfId="0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0" fillId="0" borderId="16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3" xfId="0" applyNumberFormat="1" applyFont="1" applyBorder="1" applyAlignment="1">
      <alignment horizontal="center" wrapText="1"/>
    </xf>
    <xf numFmtId="0" fontId="40" fillId="0" borderId="1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O8" sqref="O8:O40"/>
    </sheetView>
  </sheetViews>
  <sheetFormatPr defaultColWidth="9.140625" defaultRowHeight="15"/>
  <cols>
    <col min="1" max="1" width="3.28125" style="0" bestFit="1" customWidth="1"/>
    <col min="2" max="2" width="6.28125" style="0" customWidth="1"/>
    <col min="3" max="3" width="5.28125" style="0" bestFit="1" customWidth="1"/>
    <col min="4" max="4" width="14.7109375" style="0" bestFit="1" customWidth="1"/>
    <col min="5" max="5" width="11.421875" style="0" bestFit="1" customWidth="1"/>
    <col min="6" max="6" width="26.28125" style="0" customWidth="1"/>
    <col min="15" max="15" width="13.28125" style="0" bestFit="1" customWidth="1"/>
    <col min="16" max="16" width="33.57421875" style="0" bestFit="1" customWidth="1"/>
    <col min="17" max="18" width="15.140625" style="0" bestFit="1" customWidth="1"/>
  </cols>
  <sheetData>
    <row r="1" spans="1:18" ht="14.25">
      <c r="A1" s="131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f>G3+I3+L3</f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 t="s">
        <v>448</v>
      </c>
      <c r="C5" s="58" t="s">
        <v>449</v>
      </c>
      <c r="D5" s="38" t="s">
        <v>450</v>
      </c>
      <c r="E5" s="26" t="s">
        <v>415</v>
      </c>
      <c r="F5" s="26" t="s">
        <v>446</v>
      </c>
      <c r="G5" s="29">
        <v>14</v>
      </c>
      <c r="H5" s="12">
        <f aca="true" t="shared" si="0" ref="H5:H28">20*G5/26</f>
        <v>10.76923076923077</v>
      </c>
      <c r="I5" s="21">
        <v>53.8</v>
      </c>
      <c r="J5" s="21">
        <v>53.8</v>
      </c>
      <c r="K5" s="10">
        <f aca="true" t="shared" si="1" ref="K5:K28">40*I5/J5</f>
        <v>40</v>
      </c>
      <c r="L5" s="21">
        <v>12</v>
      </c>
      <c r="M5" s="10">
        <f aca="true" t="shared" si="2" ref="M5:M28">40*L5/10</f>
        <v>48</v>
      </c>
      <c r="N5" s="9">
        <f aca="true" t="shared" si="3" ref="N5:N43">H5+K5+M5</f>
        <v>98.76923076923077</v>
      </c>
      <c r="O5" s="26" t="s">
        <v>73</v>
      </c>
      <c r="P5" s="26" t="s">
        <v>447</v>
      </c>
      <c r="Q5" s="35"/>
      <c r="R5" s="35"/>
    </row>
    <row r="6" spans="1:18" ht="14.25">
      <c r="A6" s="4">
        <v>2</v>
      </c>
      <c r="B6" s="24" t="s">
        <v>109</v>
      </c>
      <c r="C6" s="56"/>
      <c r="D6" s="38" t="s">
        <v>495</v>
      </c>
      <c r="E6" s="26" t="s">
        <v>189</v>
      </c>
      <c r="F6" s="26" t="s">
        <v>761</v>
      </c>
      <c r="G6" s="29">
        <v>19</v>
      </c>
      <c r="H6" s="12">
        <f t="shared" si="0"/>
        <v>14.615384615384615</v>
      </c>
      <c r="I6" s="21">
        <v>26.15</v>
      </c>
      <c r="J6" s="22">
        <v>26.15</v>
      </c>
      <c r="K6" s="10">
        <f t="shared" si="1"/>
        <v>40</v>
      </c>
      <c r="L6" s="21">
        <v>8.9</v>
      </c>
      <c r="M6" s="10">
        <f t="shared" si="2"/>
        <v>35.6</v>
      </c>
      <c r="N6" s="9">
        <f t="shared" si="3"/>
        <v>90.21538461538461</v>
      </c>
      <c r="O6" s="26" t="s">
        <v>73</v>
      </c>
      <c r="P6" s="26" t="s">
        <v>496</v>
      </c>
      <c r="Q6" s="35"/>
      <c r="R6" s="35"/>
    </row>
    <row r="7" spans="1:18" ht="14.25">
      <c r="A7" s="4">
        <v>3</v>
      </c>
      <c r="B7" s="85" t="s">
        <v>75</v>
      </c>
      <c r="C7" s="85"/>
      <c r="D7" s="88" t="s">
        <v>689</v>
      </c>
      <c r="E7" s="88" t="s">
        <v>189</v>
      </c>
      <c r="F7" s="88" t="s">
        <v>690</v>
      </c>
      <c r="G7" s="89">
        <v>15</v>
      </c>
      <c r="H7" s="90">
        <f t="shared" si="0"/>
        <v>11.538461538461538</v>
      </c>
      <c r="I7" s="91">
        <v>17.7</v>
      </c>
      <c r="J7" s="92">
        <v>17.7</v>
      </c>
      <c r="K7" s="93">
        <f t="shared" si="1"/>
        <v>40</v>
      </c>
      <c r="L7" s="91">
        <v>9.3</v>
      </c>
      <c r="M7" s="93">
        <f t="shared" si="2"/>
        <v>37.2</v>
      </c>
      <c r="N7" s="9">
        <f t="shared" si="3"/>
        <v>88.73846153846154</v>
      </c>
      <c r="O7" s="26" t="s">
        <v>73</v>
      </c>
      <c r="P7" s="88" t="s">
        <v>691</v>
      </c>
      <c r="Q7" s="88" t="s">
        <v>691</v>
      </c>
      <c r="R7" s="26" t="s">
        <v>691</v>
      </c>
    </row>
    <row r="8" spans="1:18" ht="14.25">
      <c r="A8" s="4">
        <v>4</v>
      </c>
      <c r="B8" s="85" t="s">
        <v>443</v>
      </c>
      <c r="C8" s="86" t="s">
        <v>444</v>
      </c>
      <c r="D8" s="87" t="s">
        <v>445</v>
      </c>
      <c r="E8" s="88" t="s">
        <v>220</v>
      </c>
      <c r="F8" s="88" t="s">
        <v>446</v>
      </c>
      <c r="G8" s="89">
        <v>12</v>
      </c>
      <c r="H8" s="90">
        <f t="shared" si="0"/>
        <v>9.23076923076923</v>
      </c>
      <c r="I8" s="91">
        <v>53.8</v>
      </c>
      <c r="J8" s="92">
        <v>67.1</v>
      </c>
      <c r="K8" s="93">
        <f t="shared" si="1"/>
        <v>32.071535022354695</v>
      </c>
      <c r="L8" s="91">
        <v>11</v>
      </c>
      <c r="M8" s="93">
        <f t="shared" si="2"/>
        <v>44</v>
      </c>
      <c r="N8" s="9">
        <f t="shared" si="3"/>
        <v>85.30230425312392</v>
      </c>
      <c r="O8" s="94" t="s">
        <v>78</v>
      </c>
      <c r="P8" s="88" t="s">
        <v>447</v>
      </c>
      <c r="Q8" s="96"/>
      <c r="R8" s="35"/>
    </row>
    <row r="9" spans="1:18" ht="14.25">
      <c r="A9" s="4">
        <v>5</v>
      </c>
      <c r="B9" s="24" t="s">
        <v>120</v>
      </c>
      <c r="C9" s="56"/>
      <c r="D9" s="38" t="s">
        <v>497</v>
      </c>
      <c r="E9" s="26" t="s">
        <v>457</v>
      </c>
      <c r="F9" s="26" t="s">
        <v>761</v>
      </c>
      <c r="G9" s="29">
        <v>17</v>
      </c>
      <c r="H9" s="12">
        <f t="shared" si="0"/>
        <v>13.076923076923077</v>
      </c>
      <c r="I9" s="21">
        <v>26.15</v>
      </c>
      <c r="J9" s="21">
        <v>28.6</v>
      </c>
      <c r="K9" s="10">
        <f t="shared" si="1"/>
        <v>36.57342657342657</v>
      </c>
      <c r="L9" s="21">
        <v>8.7</v>
      </c>
      <c r="M9" s="10">
        <f t="shared" si="2"/>
        <v>34.8</v>
      </c>
      <c r="N9" s="9">
        <f t="shared" si="3"/>
        <v>84.45034965034965</v>
      </c>
      <c r="O9" s="94" t="s">
        <v>78</v>
      </c>
      <c r="P9" s="26" t="s">
        <v>496</v>
      </c>
      <c r="Q9" s="35"/>
      <c r="R9" s="35"/>
    </row>
    <row r="10" spans="1:18" ht="14.25">
      <c r="A10" s="1">
        <v>6</v>
      </c>
      <c r="B10" s="24" t="s">
        <v>451</v>
      </c>
      <c r="C10" s="58" t="s">
        <v>452</v>
      </c>
      <c r="D10" s="38" t="s">
        <v>453</v>
      </c>
      <c r="E10" s="26" t="s">
        <v>160</v>
      </c>
      <c r="F10" s="26" t="s">
        <v>446</v>
      </c>
      <c r="G10" s="29">
        <v>14</v>
      </c>
      <c r="H10" s="12">
        <f t="shared" si="0"/>
        <v>10.76923076923077</v>
      </c>
      <c r="I10" s="21">
        <v>53.8</v>
      </c>
      <c r="J10" s="21">
        <v>63.3</v>
      </c>
      <c r="K10" s="10">
        <f t="shared" si="1"/>
        <v>33.996840442338076</v>
      </c>
      <c r="L10" s="21">
        <v>9.5</v>
      </c>
      <c r="M10" s="10">
        <f t="shared" si="2"/>
        <v>38</v>
      </c>
      <c r="N10" s="9">
        <f t="shared" si="3"/>
        <v>82.76607121156884</v>
      </c>
      <c r="O10" s="94" t="s">
        <v>78</v>
      </c>
      <c r="P10" s="26" t="s">
        <v>447</v>
      </c>
      <c r="Q10" s="35"/>
      <c r="R10" s="35"/>
    </row>
    <row r="11" spans="1:18" ht="14.25">
      <c r="A11" s="4">
        <v>7</v>
      </c>
      <c r="B11" s="35"/>
      <c r="C11" s="24" t="s">
        <v>75</v>
      </c>
      <c r="D11" s="26" t="s">
        <v>255</v>
      </c>
      <c r="E11" s="26" t="s">
        <v>163</v>
      </c>
      <c r="F11" s="26" t="s">
        <v>760</v>
      </c>
      <c r="G11" s="29">
        <v>10</v>
      </c>
      <c r="H11" s="12">
        <f t="shared" si="0"/>
        <v>7.6923076923076925</v>
      </c>
      <c r="I11" s="21">
        <v>44</v>
      </c>
      <c r="J11" s="21">
        <v>44</v>
      </c>
      <c r="K11" s="10">
        <f t="shared" si="1"/>
        <v>40</v>
      </c>
      <c r="L11" s="21">
        <v>8.6</v>
      </c>
      <c r="M11" s="10">
        <f t="shared" si="2"/>
        <v>34.4</v>
      </c>
      <c r="N11" s="9">
        <f t="shared" si="3"/>
        <v>82.09230769230768</v>
      </c>
      <c r="O11" s="26" t="s">
        <v>73</v>
      </c>
      <c r="P11" s="26" t="s">
        <v>254</v>
      </c>
      <c r="Q11" s="20"/>
      <c r="R11" s="35"/>
    </row>
    <row r="12" spans="1:18" ht="14.25">
      <c r="A12" s="4">
        <v>8</v>
      </c>
      <c r="B12" s="24"/>
      <c r="C12" s="24" t="s">
        <v>70</v>
      </c>
      <c r="D12" s="26" t="s">
        <v>253</v>
      </c>
      <c r="E12" s="26" t="s">
        <v>102</v>
      </c>
      <c r="F12" s="26" t="s">
        <v>760</v>
      </c>
      <c r="G12" s="29">
        <v>12</v>
      </c>
      <c r="H12" s="12">
        <f t="shared" si="0"/>
        <v>9.23076923076923</v>
      </c>
      <c r="I12" s="21">
        <v>44</v>
      </c>
      <c r="J12" s="22">
        <v>44.6</v>
      </c>
      <c r="K12" s="10">
        <f t="shared" si="1"/>
        <v>39.46188340807175</v>
      </c>
      <c r="L12" s="21">
        <v>8.2</v>
      </c>
      <c r="M12" s="10">
        <f t="shared" si="2"/>
        <v>32.8</v>
      </c>
      <c r="N12" s="9">
        <f t="shared" si="3"/>
        <v>81.49265263884098</v>
      </c>
      <c r="O12" s="94" t="s">
        <v>78</v>
      </c>
      <c r="P12" s="26" t="s">
        <v>254</v>
      </c>
      <c r="Q12" s="20"/>
      <c r="R12" s="20"/>
    </row>
    <row r="13" spans="1:18" ht="14.25">
      <c r="A13" s="4">
        <v>9</v>
      </c>
      <c r="B13" s="80" t="s">
        <v>100</v>
      </c>
      <c r="C13" s="80" t="s">
        <v>100</v>
      </c>
      <c r="D13" s="59" t="s">
        <v>101</v>
      </c>
      <c r="E13" s="59" t="s">
        <v>102</v>
      </c>
      <c r="F13" s="59" t="s">
        <v>758</v>
      </c>
      <c r="G13" s="68">
        <v>13</v>
      </c>
      <c r="H13" s="69">
        <f t="shared" si="0"/>
        <v>10</v>
      </c>
      <c r="I13" s="70">
        <v>53.7</v>
      </c>
      <c r="J13" s="71">
        <v>55</v>
      </c>
      <c r="K13" s="72">
        <f t="shared" si="1"/>
        <v>39.054545454545455</v>
      </c>
      <c r="L13" s="70">
        <v>8</v>
      </c>
      <c r="M13" s="72">
        <f t="shared" si="2"/>
        <v>32</v>
      </c>
      <c r="N13" s="9">
        <f t="shared" si="3"/>
        <v>81.05454545454546</v>
      </c>
      <c r="O13" s="26" t="s">
        <v>73</v>
      </c>
      <c r="P13" s="59" t="s">
        <v>103</v>
      </c>
      <c r="Q13" s="75"/>
      <c r="R13" s="20"/>
    </row>
    <row r="14" spans="1:18" ht="14.25">
      <c r="A14" s="1">
        <v>10</v>
      </c>
      <c r="B14" s="24" t="s">
        <v>213</v>
      </c>
      <c r="C14" s="24"/>
      <c r="D14" s="26" t="s">
        <v>214</v>
      </c>
      <c r="E14" s="26" t="s">
        <v>140</v>
      </c>
      <c r="F14" s="26" t="s">
        <v>759</v>
      </c>
      <c r="G14" s="29">
        <v>7</v>
      </c>
      <c r="H14" s="12">
        <f t="shared" si="0"/>
        <v>5.384615384615385</v>
      </c>
      <c r="I14" s="21">
        <v>30.01</v>
      </c>
      <c r="J14" s="21">
        <v>30.01</v>
      </c>
      <c r="K14" s="10">
        <f t="shared" si="1"/>
        <v>40</v>
      </c>
      <c r="L14" s="21">
        <v>8.5</v>
      </c>
      <c r="M14" s="10">
        <f t="shared" si="2"/>
        <v>34</v>
      </c>
      <c r="N14" s="9">
        <f t="shared" si="3"/>
        <v>79.38461538461539</v>
      </c>
      <c r="O14" s="26" t="s">
        <v>73</v>
      </c>
      <c r="P14" s="26" t="s">
        <v>215</v>
      </c>
      <c r="Q14" s="20"/>
      <c r="R14" s="20"/>
    </row>
    <row r="15" spans="1:18" ht="14.25">
      <c r="A15" s="1">
        <v>11</v>
      </c>
      <c r="B15" s="24" t="s">
        <v>104</v>
      </c>
      <c r="C15" s="56"/>
      <c r="D15" s="38" t="s">
        <v>498</v>
      </c>
      <c r="E15" s="26" t="s">
        <v>178</v>
      </c>
      <c r="F15" s="26" t="s">
        <v>761</v>
      </c>
      <c r="G15" s="29">
        <v>14</v>
      </c>
      <c r="H15" s="12">
        <f t="shared" si="0"/>
        <v>10.76923076923077</v>
      </c>
      <c r="I15" s="21">
        <v>26.15</v>
      </c>
      <c r="J15" s="21">
        <v>31.2</v>
      </c>
      <c r="K15" s="10">
        <f t="shared" si="1"/>
        <v>33.52564102564103</v>
      </c>
      <c r="L15" s="21">
        <v>8.3</v>
      </c>
      <c r="M15" s="10">
        <f t="shared" si="2"/>
        <v>33.2</v>
      </c>
      <c r="N15" s="9">
        <f t="shared" si="3"/>
        <v>77.4948717948718</v>
      </c>
      <c r="O15" s="94" t="s">
        <v>78</v>
      </c>
      <c r="P15" s="26" t="s">
        <v>496</v>
      </c>
      <c r="Q15" s="35"/>
      <c r="R15" s="35"/>
    </row>
    <row r="16" spans="1:18" ht="14.25">
      <c r="A16" s="1">
        <v>12</v>
      </c>
      <c r="B16" s="24" t="s">
        <v>388</v>
      </c>
      <c r="C16" s="56"/>
      <c r="D16" s="38" t="s">
        <v>389</v>
      </c>
      <c r="E16" s="26" t="s">
        <v>233</v>
      </c>
      <c r="F16" s="26" t="s">
        <v>383</v>
      </c>
      <c r="G16" s="29">
        <v>4</v>
      </c>
      <c r="H16" s="12">
        <f t="shared" si="0"/>
        <v>3.076923076923077</v>
      </c>
      <c r="I16" s="21">
        <v>28.23</v>
      </c>
      <c r="J16" s="21">
        <v>28.23</v>
      </c>
      <c r="K16" s="10">
        <f t="shared" si="1"/>
        <v>40</v>
      </c>
      <c r="L16" s="21">
        <v>8.25</v>
      </c>
      <c r="M16" s="10">
        <f t="shared" si="2"/>
        <v>33</v>
      </c>
      <c r="N16" s="9">
        <f t="shared" si="3"/>
        <v>76.07692307692308</v>
      </c>
      <c r="O16" s="94" t="s">
        <v>78</v>
      </c>
      <c r="P16" s="55" t="s">
        <v>384</v>
      </c>
      <c r="Q16" s="20"/>
      <c r="R16" s="35"/>
    </row>
    <row r="17" spans="1:18" ht="14.25">
      <c r="A17" s="1">
        <v>13</v>
      </c>
      <c r="B17" s="24" t="s">
        <v>70</v>
      </c>
      <c r="C17" s="24" t="s">
        <v>70</v>
      </c>
      <c r="D17" s="26" t="s">
        <v>586</v>
      </c>
      <c r="E17" s="26" t="s">
        <v>587</v>
      </c>
      <c r="F17" s="26" t="s">
        <v>588</v>
      </c>
      <c r="G17" s="29">
        <v>10</v>
      </c>
      <c r="H17" s="12">
        <f t="shared" si="0"/>
        <v>7.6923076923076925</v>
      </c>
      <c r="I17" s="21">
        <v>22.9</v>
      </c>
      <c r="J17" s="22">
        <v>22.9</v>
      </c>
      <c r="K17" s="10">
        <f t="shared" si="1"/>
        <v>40</v>
      </c>
      <c r="L17" s="21">
        <v>6.4</v>
      </c>
      <c r="M17" s="10">
        <f t="shared" si="2"/>
        <v>25.6</v>
      </c>
      <c r="N17" s="9">
        <f t="shared" si="3"/>
        <v>73.2923076923077</v>
      </c>
      <c r="O17" s="94" t="s">
        <v>78</v>
      </c>
      <c r="P17" s="26" t="s">
        <v>589</v>
      </c>
      <c r="Q17" s="35"/>
      <c r="R17" s="35"/>
    </row>
    <row r="18" spans="1:18" ht="14.25">
      <c r="A18" s="1">
        <v>14</v>
      </c>
      <c r="B18" s="24" t="s">
        <v>385</v>
      </c>
      <c r="C18" s="24"/>
      <c r="D18" s="26" t="s">
        <v>386</v>
      </c>
      <c r="E18" s="26" t="s">
        <v>387</v>
      </c>
      <c r="F18" s="26" t="s">
        <v>383</v>
      </c>
      <c r="G18" s="29">
        <v>11</v>
      </c>
      <c r="H18" s="12">
        <f t="shared" si="0"/>
        <v>8.461538461538462</v>
      </c>
      <c r="I18" s="21">
        <v>28.23</v>
      </c>
      <c r="J18" s="21">
        <v>28.82</v>
      </c>
      <c r="K18" s="10">
        <f t="shared" si="1"/>
        <v>39.18112421929216</v>
      </c>
      <c r="L18" s="21">
        <v>6.4</v>
      </c>
      <c r="M18" s="10">
        <f t="shared" si="2"/>
        <v>25.6</v>
      </c>
      <c r="N18" s="9">
        <f t="shared" si="3"/>
        <v>73.24266268083062</v>
      </c>
      <c r="O18" s="94" t="s">
        <v>78</v>
      </c>
      <c r="P18" s="55" t="s">
        <v>384</v>
      </c>
      <c r="Q18" s="20"/>
      <c r="R18" s="35"/>
    </row>
    <row r="19" spans="1:18" ht="14.25">
      <c r="A19" s="1">
        <v>15</v>
      </c>
      <c r="B19" s="80" t="s">
        <v>104</v>
      </c>
      <c r="C19" s="80" t="s">
        <v>104</v>
      </c>
      <c r="D19" s="59" t="s">
        <v>105</v>
      </c>
      <c r="E19" s="59" t="s">
        <v>102</v>
      </c>
      <c r="F19" s="59" t="s">
        <v>758</v>
      </c>
      <c r="G19" s="68">
        <v>8</v>
      </c>
      <c r="H19" s="69">
        <f t="shared" si="0"/>
        <v>6.153846153846154</v>
      </c>
      <c r="I19" s="70">
        <v>53.7</v>
      </c>
      <c r="J19" s="70">
        <v>58</v>
      </c>
      <c r="K19" s="72">
        <f t="shared" si="1"/>
        <v>37.03448275862069</v>
      </c>
      <c r="L19" s="70">
        <v>7.5</v>
      </c>
      <c r="M19" s="72">
        <f t="shared" si="2"/>
        <v>30</v>
      </c>
      <c r="N19" s="9">
        <f t="shared" si="3"/>
        <v>73.18832891246684</v>
      </c>
      <c r="O19" s="94" t="s">
        <v>78</v>
      </c>
      <c r="P19" s="59" t="s">
        <v>103</v>
      </c>
      <c r="Q19" s="75"/>
      <c r="R19" s="20"/>
    </row>
    <row r="20" spans="1:18" ht="14.25">
      <c r="A20" s="1">
        <v>16</v>
      </c>
      <c r="B20" s="35"/>
      <c r="C20" s="24" t="s">
        <v>79</v>
      </c>
      <c r="D20" s="26" t="s">
        <v>256</v>
      </c>
      <c r="E20" s="26" t="s">
        <v>136</v>
      </c>
      <c r="F20" s="26" t="s">
        <v>760</v>
      </c>
      <c r="G20" s="29">
        <v>14</v>
      </c>
      <c r="H20" s="12">
        <f t="shared" si="0"/>
        <v>10.76923076923077</v>
      </c>
      <c r="I20" s="21">
        <v>44</v>
      </c>
      <c r="J20" s="21">
        <v>48.2</v>
      </c>
      <c r="K20" s="10">
        <f t="shared" si="1"/>
        <v>36.51452282157676</v>
      </c>
      <c r="L20" s="21">
        <v>6.4</v>
      </c>
      <c r="M20" s="10">
        <f t="shared" si="2"/>
        <v>25.6</v>
      </c>
      <c r="N20" s="9">
        <f t="shared" si="3"/>
        <v>72.88375359080754</v>
      </c>
      <c r="O20" s="94" t="s">
        <v>78</v>
      </c>
      <c r="P20" s="26" t="s">
        <v>254</v>
      </c>
      <c r="Q20" s="20"/>
      <c r="R20" s="35"/>
    </row>
    <row r="21" spans="1:18" ht="14.25">
      <c r="A21" s="1">
        <v>17</v>
      </c>
      <c r="B21" s="35"/>
      <c r="C21" s="24" t="s">
        <v>80</v>
      </c>
      <c r="D21" s="27" t="s">
        <v>257</v>
      </c>
      <c r="E21" s="27" t="s">
        <v>136</v>
      </c>
      <c r="F21" s="26" t="s">
        <v>760</v>
      </c>
      <c r="G21" s="29">
        <v>8</v>
      </c>
      <c r="H21" s="12">
        <f t="shared" si="0"/>
        <v>6.153846153846154</v>
      </c>
      <c r="I21" s="21">
        <v>44</v>
      </c>
      <c r="J21" s="21">
        <v>46</v>
      </c>
      <c r="K21" s="10">
        <f t="shared" si="1"/>
        <v>38.26086956521739</v>
      </c>
      <c r="L21" s="21">
        <v>7.1</v>
      </c>
      <c r="M21" s="10">
        <f t="shared" si="2"/>
        <v>28.4</v>
      </c>
      <c r="N21" s="9">
        <f t="shared" si="3"/>
        <v>72.81471571906354</v>
      </c>
      <c r="O21" s="94" t="s">
        <v>78</v>
      </c>
      <c r="P21" s="26" t="s">
        <v>254</v>
      </c>
      <c r="Q21" s="20"/>
      <c r="R21" s="35"/>
    </row>
    <row r="22" spans="1:18" ht="14.25">
      <c r="A22" s="1">
        <v>18</v>
      </c>
      <c r="B22" s="35"/>
      <c r="C22" s="24" t="s">
        <v>221</v>
      </c>
      <c r="D22" s="26" t="s">
        <v>258</v>
      </c>
      <c r="E22" s="26" t="s">
        <v>220</v>
      </c>
      <c r="F22" s="26" t="s">
        <v>760</v>
      </c>
      <c r="G22" s="29">
        <v>16</v>
      </c>
      <c r="H22" s="12">
        <f t="shared" si="0"/>
        <v>12.307692307692308</v>
      </c>
      <c r="I22" s="21">
        <v>44</v>
      </c>
      <c r="J22" s="21">
        <v>56.3</v>
      </c>
      <c r="K22" s="10">
        <f t="shared" si="1"/>
        <v>31.261101243339255</v>
      </c>
      <c r="L22" s="21">
        <v>7.2</v>
      </c>
      <c r="M22" s="10">
        <f t="shared" si="2"/>
        <v>28.8</v>
      </c>
      <c r="N22" s="9">
        <f t="shared" si="3"/>
        <v>72.36879355103156</v>
      </c>
      <c r="O22" s="94" t="s">
        <v>78</v>
      </c>
      <c r="P22" s="26" t="s">
        <v>254</v>
      </c>
      <c r="Q22" s="20"/>
      <c r="R22" s="35"/>
    </row>
    <row r="23" spans="1:18" ht="14.25">
      <c r="A23" s="1">
        <v>19</v>
      </c>
      <c r="B23" s="24" t="s">
        <v>711</v>
      </c>
      <c r="C23" s="24" t="s">
        <v>109</v>
      </c>
      <c r="D23" s="26" t="s">
        <v>712</v>
      </c>
      <c r="E23" s="26" t="s">
        <v>223</v>
      </c>
      <c r="F23" s="26" t="s">
        <v>713</v>
      </c>
      <c r="G23" s="29">
        <v>9</v>
      </c>
      <c r="H23" s="12">
        <f t="shared" si="0"/>
        <v>6.923076923076923</v>
      </c>
      <c r="I23" s="21">
        <v>29</v>
      </c>
      <c r="J23" s="21">
        <v>31</v>
      </c>
      <c r="K23" s="10">
        <f t="shared" si="1"/>
        <v>37.41935483870968</v>
      </c>
      <c r="L23" s="21">
        <v>7</v>
      </c>
      <c r="M23" s="10">
        <f t="shared" si="2"/>
        <v>28</v>
      </c>
      <c r="N23" s="9">
        <f t="shared" si="3"/>
        <v>72.3424317617866</v>
      </c>
      <c r="O23" s="26" t="s">
        <v>73</v>
      </c>
      <c r="P23" s="26" t="s">
        <v>714</v>
      </c>
      <c r="Q23" s="35"/>
      <c r="R23" s="35"/>
    </row>
    <row r="24" spans="1:18" ht="14.25">
      <c r="A24" s="1">
        <v>20</v>
      </c>
      <c r="B24" s="24" t="s">
        <v>715</v>
      </c>
      <c r="C24" s="24" t="s">
        <v>221</v>
      </c>
      <c r="D24" s="27" t="s">
        <v>716</v>
      </c>
      <c r="E24" s="27" t="s">
        <v>421</v>
      </c>
      <c r="F24" s="26" t="s">
        <v>713</v>
      </c>
      <c r="G24" s="29">
        <v>5</v>
      </c>
      <c r="H24" s="12">
        <f t="shared" si="0"/>
        <v>3.8461538461538463</v>
      </c>
      <c r="I24" s="21">
        <v>29</v>
      </c>
      <c r="J24" s="21">
        <v>29</v>
      </c>
      <c r="K24" s="10">
        <f t="shared" si="1"/>
        <v>40</v>
      </c>
      <c r="L24" s="21">
        <v>7</v>
      </c>
      <c r="M24" s="10">
        <f t="shared" si="2"/>
        <v>28</v>
      </c>
      <c r="N24" s="9">
        <f t="shared" si="3"/>
        <v>71.84615384615384</v>
      </c>
      <c r="O24" s="94" t="s">
        <v>78</v>
      </c>
      <c r="P24" s="26" t="s">
        <v>714</v>
      </c>
      <c r="Q24" s="35"/>
      <c r="R24" s="35"/>
    </row>
    <row r="25" spans="1:18" ht="14.25">
      <c r="A25" s="1">
        <v>21</v>
      </c>
      <c r="B25" s="24" t="s">
        <v>216</v>
      </c>
      <c r="C25" s="24"/>
      <c r="D25" s="27" t="s">
        <v>217</v>
      </c>
      <c r="E25" s="27" t="s">
        <v>218</v>
      </c>
      <c r="F25" s="26" t="s">
        <v>759</v>
      </c>
      <c r="G25" s="29">
        <v>4</v>
      </c>
      <c r="H25" s="12">
        <f t="shared" si="0"/>
        <v>3.076923076923077</v>
      </c>
      <c r="I25" s="21">
        <v>30.01</v>
      </c>
      <c r="J25" s="21">
        <v>35.97</v>
      </c>
      <c r="K25" s="10">
        <f t="shared" si="1"/>
        <v>33.37225465665833</v>
      </c>
      <c r="L25" s="21">
        <v>8.5</v>
      </c>
      <c r="M25" s="10">
        <f t="shared" si="2"/>
        <v>34</v>
      </c>
      <c r="N25" s="9">
        <f t="shared" si="3"/>
        <v>70.44917773358141</v>
      </c>
      <c r="O25" s="94" t="s">
        <v>78</v>
      </c>
      <c r="P25" s="26" t="s">
        <v>215</v>
      </c>
      <c r="Q25" s="20"/>
      <c r="R25" s="20"/>
    </row>
    <row r="26" spans="1:18" ht="14.25">
      <c r="A26" s="1">
        <v>22</v>
      </c>
      <c r="B26" s="24" t="s">
        <v>499</v>
      </c>
      <c r="C26" s="24"/>
      <c r="D26" s="26" t="s">
        <v>500</v>
      </c>
      <c r="E26" s="26" t="s">
        <v>501</v>
      </c>
      <c r="F26" s="26" t="s">
        <v>761</v>
      </c>
      <c r="G26" s="29">
        <v>14</v>
      </c>
      <c r="H26" s="12">
        <f t="shared" si="0"/>
        <v>10.76923076923077</v>
      </c>
      <c r="I26" s="21">
        <v>26.15</v>
      </c>
      <c r="J26" s="21">
        <v>38.42</v>
      </c>
      <c r="K26" s="10">
        <f t="shared" si="1"/>
        <v>27.225403435710565</v>
      </c>
      <c r="L26" s="21">
        <v>8</v>
      </c>
      <c r="M26" s="10">
        <f t="shared" si="2"/>
        <v>32</v>
      </c>
      <c r="N26" s="9">
        <f t="shared" si="3"/>
        <v>69.99463420494133</v>
      </c>
      <c r="O26" s="26" t="s">
        <v>123</v>
      </c>
      <c r="P26" s="26" t="s">
        <v>496</v>
      </c>
      <c r="Q26" s="35"/>
      <c r="R26" s="35"/>
    </row>
    <row r="27" spans="1:18" ht="14.25">
      <c r="A27" s="1">
        <v>23</v>
      </c>
      <c r="B27" s="24" t="s">
        <v>717</v>
      </c>
      <c r="C27" s="24" t="s">
        <v>79</v>
      </c>
      <c r="D27" s="26" t="s">
        <v>718</v>
      </c>
      <c r="E27" s="26" t="s">
        <v>239</v>
      </c>
      <c r="F27" s="26" t="s">
        <v>713</v>
      </c>
      <c r="G27" s="29">
        <v>11</v>
      </c>
      <c r="H27" s="12">
        <f t="shared" si="0"/>
        <v>8.461538461538462</v>
      </c>
      <c r="I27" s="21">
        <v>29</v>
      </c>
      <c r="J27" s="21">
        <v>31</v>
      </c>
      <c r="K27" s="10">
        <f t="shared" si="1"/>
        <v>37.41935483870968</v>
      </c>
      <c r="L27" s="21">
        <v>6</v>
      </c>
      <c r="M27" s="10">
        <f t="shared" si="2"/>
        <v>24</v>
      </c>
      <c r="N27" s="9">
        <f t="shared" si="3"/>
        <v>69.88089330024815</v>
      </c>
      <c r="O27" s="94" t="s">
        <v>78</v>
      </c>
      <c r="P27" s="26" t="s">
        <v>714</v>
      </c>
      <c r="Q27" s="35"/>
      <c r="R27" s="35"/>
    </row>
    <row r="28" spans="1:18" ht="14.25">
      <c r="A28" s="1">
        <v>24</v>
      </c>
      <c r="B28" s="24" t="s">
        <v>70</v>
      </c>
      <c r="C28" s="24"/>
      <c r="D28" s="26" t="s">
        <v>219</v>
      </c>
      <c r="E28" s="26" t="s">
        <v>220</v>
      </c>
      <c r="F28" s="26" t="s">
        <v>759</v>
      </c>
      <c r="G28" s="29">
        <v>3</v>
      </c>
      <c r="H28" s="12">
        <f t="shared" si="0"/>
        <v>2.3076923076923075</v>
      </c>
      <c r="I28" s="21">
        <v>30.01</v>
      </c>
      <c r="J28" s="21">
        <v>31.09</v>
      </c>
      <c r="K28" s="10">
        <f t="shared" si="1"/>
        <v>38.61048568671599</v>
      </c>
      <c r="L28" s="21">
        <v>7</v>
      </c>
      <c r="M28" s="10">
        <f t="shared" si="2"/>
        <v>28</v>
      </c>
      <c r="N28" s="9">
        <f t="shared" si="3"/>
        <v>68.9181779944083</v>
      </c>
      <c r="O28" s="26" t="s">
        <v>123</v>
      </c>
      <c r="P28" s="26" t="s">
        <v>215</v>
      </c>
      <c r="Q28" s="20"/>
      <c r="R28" s="20"/>
    </row>
    <row r="29" spans="1:18" ht="14.25">
      <c r="A29" s="1">
        <v>25</v>
      </c>
      <c r="B29" s="24" t="s">
        <v>70</v>
      </c>
      <c r="C29" s="24" t="s">
        <v>70</v>
      </c>
      <c r="D29" s="26" t="s">
        <v>71</v>
      </c>
      <c r="E29" s="26" t="s">
        <v>72</v>
      </c>
      <c r="F29" s="26" t="s">
        <v>757</v>
      </c>
      <c r="G29" s="29">
        <v>10</v>
      </c>
      <c r="H29" s="12">
        <v>7.69</v>
      </c>
      <c r="I29" s="21">
        <v>44.1</v>
      </c>
      <c r="J29" s="22">
        <v>55.2</v>
      </c>
      <c r="K29" s="10">
        <v>31.96</v>
      </c>
      <c r="L29" s="21">
        <v>7.2</v>
      </c>
      <c r="M29" s="10">
        <v>28.8</v>
      </c>
      <c r="N29" s="9">
        <f t="shared" si="3"/>
        <v>68.45</v>
      </c>
      <c r="O29" s="26" t="s">
        <v>73</v>
      </c>
      <c r="P29" s="26" t="s">
        <v>74</v>
      </c>
      <c r="Q29" s="20"/>
      <c r="R29" s="20"/>
    </row>
    <row r="30" spans="1:18" ht="14.25">
      <c r="A30" s="1">
        <v>26</v>
      </c>
      <c r="B30" s="24" t="s">
        <v>106</v>
      </c>
      <c r="C30" s="24"/>
      <c r="D30" s="27" t="s">
        <v>502</v>
      </c>
      <c r="E30" s="27" t="s">
        <v>140</v>
      </c>
      <c r="F30" s="26" t="s">
        <v>761</v>
      </c>
      <c r="G30" s="29">
        <v>12</v>
      </c>
      <c r="H30" s="12">
        <f aca="true" t="shared" si="4" ref="H30:H39">20*G30/26</f>
        <v>9.23076923076923</v>
      </c>
      <c r="I30" s="21">
        <v>26.15</v>
      </c>
      <c r="J30" s="21">
        <v>40.22</v>
      </c>
      <c r="K30" s="10">
        <f aca="true" t="shared" si="5" ref="K30:K39">40*I30/J30</f>
        <v>26.006961710591746</v>
      </c>
      <c r="L30" s="21">
        <v>7.9</v>
      </c>
      <c r="M30" s="10">
        <f aca="true" t="shared" si="6" ref="M30:M39">40*L30/10</f>
        <v>31.6</v>
      </c>
      <c r="N30" s="9">
        <f t="shared" si="3"/>
        <v>66.83773094136097</v>
      </c>
      <c r="O30" s="26" t="s">
        <v>123</v>
      </c>
      <c r="P30" s="26" t="s">
        <v>496</v>
      </c>
      <c r="Q30" s="35"/>
      <c r="R30" s="35"/>
    </row>
    <row r="31" spans="1:18" ht="14.25">
      <c r="A31" s="1">
        <v>27</v>
      </c>
      <c r="B31" s="24" t="s">
        <v>126</v>
      </c>
      <c r="C31" s="24"/>
      <c r="D31" s="26" t="s">
        <v>503</v>
      </c>
      <c r="E31" s="26" t="s">
        <v>504</v>
      </c>
      <c r="F31" s="26" t="s">
        <v>761</v>
      </c>
      <c r="G31" s="29">
        <v>13</v>
      </c>
      <c r="H31" s="12">
        <f t="shared" si="4"/>
        <v>10</v>
      </c>
      <c r="I31" s="21">
        <v>26.15</v>
      </c>
      <c r="J31" s="21">
        <v>42.15</v>
      </c>
      <c r="K31" s="10">
        <f t="shared" si="5"/>
        <v>24.816132858837484</v>
      </c>
      <c r="L31" s="21">
        <v>7.8</v>
      </c>
      <c r="M31" s="10">
        <f t="shared" si="6"/>
        <v>31.2</v>
      </c>
      <c r="N31" s="9">
        <f t="shared" si="3"/>
        <v>66.01613285883748</v>
      </c>
      <c r="O31" s="26" t="s">
        <v>123</v>
      </c>
      <c r="P31" s="26" t="s">
        <v>496</v>
      </c>
      <c r="Q31" s="35"/>
      <c r="R31" s="35"/>
    </row>
    <row r="32" spans="1:18" ht="14.25">
      <c r="A32" s="1">
        <v>28</v>
      </c>
      <c r="B32" s="24" t="s">
        <v>224</v>
      </c>
      <c r="C32" s="24"/>
      <c r="D32" s="26" t="s">
        <v>697</v>
      </c>
      <c r="E32" s="26" t="s">
        <v>246</v>
      </c>
      <c r="F32" s="26" t="s">
        <v>690</v>
      </c>
      <c r="G32" s="29">
        <v>12</v>
      </c>
      <c r="H32" s="12">
        <f t="shared" si="4"/>
        <v>9.23076923076923</v>
      </c>
      <c r="I32" s="21">
        <v>17.7</v>
      </c>
      <c r="J32" s="21">
        <v>25.9</v>
      </c>
      <c r="K32" s="10">
        <f t="shared" si="5"/>
        <v>27.335907335907336</v>
      </c>
      <c r="L32" s="21">
        <v>7</v>
      </c>
      <c r="M32" s="10">
        <f t="shared" si="6"/>
        <v>28</v>
      </c>
      <c r="N32" s="9">
        <f t="shared" si="3"/>
        <v>64.56667656667656</v>
      </c>
      <c r="O32" s="94" t="s">
        <v>78</v>
      </c>
      <c r="P32" s="26" t="s">
        <v>691</v>
      </c>
      <c r="Q32" s="26" t="s">
        <v>691</v>
      </c>
      <c r="R32" s="26" t="s">
        <v>691</v>
      </c>
    </row>
    <row r="33" spans="1:18" ht="14.25">
      <c r="A33" s="1">
        <v>29</v>
      </c>
      <c r="B33" s="24" t="s">
        <v>221</v>
      </c>
      <c r="C33" s="24"/>
      <c r="D33" s="26" t="s">
        <v>222</v>
      </c>
      <c r="E33" s="26" t="s">
        <v>223</v>
      </c>
      <c r="F33" s="26" t="s">
        <v>759</v>
      </c>
      <c r="G33" s="29">
        <v>4</v>
      </c>
      <c r="H33" s="12">
        <f t="shared" si="4"/>
        <v>3.076923076923077</v>
      </c>
      <c r="I33" s="21">
        <v>30.01</v>
      </c>
      <c r="J33" s="21">
        <v>35.88</v>
      </c>
      <c r="K33" s="10">
        <f t="shared" si="5"/>
        <v>33.45596432552954</v>
      </c>
      <c r="L33" s="21">
        <v>7</v>
      </c>
      <c r="M33" s="10">
        <f t="shared" si="6"/>
        <v>28</v>
      </c>
      <c r="N33" s="9">
        <f t="shared" si="3"/>
        <v>64.53288740245262</v>
      </c>
      <c r="O33" s="26" t="s">
        <v>123</v>
      </c>
      <c r="P33" s="26" t="s">
        <v>215</v>
      </c>
      <c r="Q33" s="20"/>
      <c r="R33" s="20"/>
    </row>
    <row r="34" spans="1:18" ht="14.25">
      <c r="A34" s="1">
        <v>30</v>
      </c>
      <c r="B34" s="24" t="s">
        <v>390</v>
      </c>
      <c r="C34" s="56"/>
      <c r="D34" s="57" t="s">
        <v>391</v>
      </c>
      <c r="E34" s="27" t="s">
        <v>392</v>
      </c>
      <c r="F34" s="26" t="s">
        <v>383</v>
      </c>
      <c r="G34" s="29">
        <v>7</v>
      </c>
      <c r="H34" s="12">
        <f t="shared" si="4"/>
        <v>5.384615384615385</v>
      </c>
      <c r="I34" s="21">
        <v>28.23</v>
      </c>
      <c r="J34" s="21">
        <v>38.68</v>
      </c>
      <c r="K34" s="10">
        <f t="shared" si="5"/>
        <v>29.193381592554292</v>
      </c>
      <c r="L34" s="21">
        <v>7.45</v>
      </c>
      <c r="M34" s="10">
        <f t="shared" si="6"/>
        <v>29.8</v>
      </c>
      <c r="N34" s="9">
        <f t="shared" si="3"/>
        <v>64.37799697716967</v>
      </c>
      <c r="O34" s="26" t="s">
        <v>123</v>
      </c>
      <c r="P34" s="55" t="s">
        <v>384</v>
      </c>
      <c r="Q34" s="20"/>
      <c r="R34" s="35"/>
    </row>
    <row r="35" spans="1:18" ht="14.25">
      <c r="A35" s="1">
        <v>31</v>
      </c>
      <c r="B35" s="24" t="s">
        <v>719</v>
      </c>
      <c r="C35" s="24" t="s">
        <v>70</v>
      </c>
      <c r="D35" s="26" t="s">
        <v>720</v>
      </c>
      <c r="E35" s="26" t="s">
        <v>140</v>
      </c>
      <c r="F35" s="26" t="s">
        <v>713</v>
      </c>
      <c r="G35" s="29">
        <v>6</v>
      </c>
      <c r="H35" s="12">
        <f t="shared" si="4"/>
        <v>4.615384615384615</v>
      </c>
      <c r="I35" s="21">
        <v>29</v>
      </c>
      <c r="J35" s="22">
        <v>39</v>
      </c>
      <c r="K35" s="10">
        <f t="shared" si="5"/>
        <v>29.743589743589745</v>
      </c>
      <c r="L35" s="21">
        <v>7</v>
      </c>
      <c r="M35" s="10">
        <f t="shared" si="6"/>
        <v>28</v>
      </c>
      <c r="N35" s="9">
        <f t="shared" si="3"/>
        <v>62.35897435897436</v>
      </c>
      <c r="O35" s="30" t="s">
        <v>123</v>
      </c>
      <c r="P35" s="26" t="s">
        <v>714</v>
      </c>
      <c r="Q35" s="35"/>
      <c r="R35" s="35"/>
    </row>
    <row r="36" spans="1:18" ht="14.25">
      <c r="A36" s="1">
        <v>32</v>
      </c>
      <c r="B36" s="24" t="s">
        <v>381</v>
      </c>
      <c r="C36" s="24"/>
      <c r="D36" s="26" t="s">
        <v>382</v>
      </c>
      <c r="E36" s="26" t="s">
        <v>236</v>
      </c>
      <c r="F36" s="26" t="s">
        <v>383</v>
      </c>
      <c r="G36" s="29">
        <v>7</v>
      </c>
      <c r="H36" s="12">
        <f t="shared" si="4"/>
        <v>5.384615384615385</v>
      </c>
      <c r="I36" s="21">
        <v>28.23</v>
      </c>
      <c r="J36" s="22">
        <v>38.66</v>
      </c>
      <c r="K36" s="10">
        <f t="shared" si="5"/>
        <v>29.20848422141749</v>
      </c>
      <c r="L36" s="21">
        <v>6.45</v>
      </c>
      <c r="M36" s="10">
        <f t="shared" si="6"/>
        <v>25.8</v>
      </c>
      <c r="N36" s="9">
        <f t="shared" si="3"/>
        <v>60.39309960603288</v>
      </c>
      <c r="O36" s="30" t="s">
        <v>123</v>
      </c>
      <c r="P36" s="55" t="s">
        <v>384</v>
      </c>
      <c r="Q36" s="20"/>
      <c r="R36" s="35"/>
    </row>
    <row r="37" spans="1:18" ht="14.25">
      <c r="A37" s="1">
        <v>33</v>
      </c>
      <c r="B37" s="24" t="s">
        <v>100</v>
      </c>
      <c r="C37" s="24"/>
      <c r="D37" s="26" t="s">
        <v>505</v>
      </c>
      <c r="E37" s="26" t="s">
        <v>178</v>
      </c>
      <c r="F37" s="26" t="s">
        <v>761</v>
      </c>
      <c r="G37" s="29">
        <v>12</v>
      </c>
      <c r="H37" s="12">
        <f t="shared" si="4"/>
        <v>9.23076923076923</v>
      </c>
      <c r="I37" s="21">
        <v>26.15</v>
      </c>
      <c r="J37" s="22">
        <v>41.14</v>
      </c>
      <c r="K37" s="10">
        <f t="shared" si="5"/>
        <v>25.425376762275157</v>
      </c>
      <c r="L37" s="21">
        <v>6.4</v>
      </c>
      <c r="M37" s="10">
        <f t="shared" si="6"/>
        <v>25.6</v>
      </c>
      <c r="N37" s="9">
        <f t="shared" si="3"/>
        <v>60.25614599304439</v>
      </c>
      <c r="O37" s="30" t="s">
        <v>123</v>
      </c>
      <c r="P37" s="26" t="s">
        <v>496</v>
      </c>
      <c r="Q37" s="35"/>
      <c r="R37" s="35"/>
    </row>
    <row r="38" spans="1:18" ht="14.25">
      <c r="A38" s="1">
        <v>34</v>
      </c>
      <c r="B38" s="24" t="s">
        <v>721</v>
      </c>
      <c r="C38" s="24" t="s">
        <v>80</v>
      </c>
      <c r="D38" s="26" t="s">
        <v>722</v>
      </c>
      <c r="E38" s="26" t="s">
        <v>102</v>
      </c>
      <c r="F38" s="26" t="s">
        <v>713</v>
      </c>
      <c r="G38" s="29">
        <v>4</v>
      </c>
      <c r="H38" s="12">
        <f t="shared" si="4"/>
        <v>3.076923076923077</v>
      </c>
      <c r="I38" s="21">
        <v>29</v>
      </c>
      <c r="J38" s="21">
        <v>36</v>
      </c>
      <c r="K38" s="10">
        <f t="shared" si="5"/>
        <v>32.22222222222222</v>
      </c>
      <c r="L38" s="21">
        <v>6</v>
      </c>
      <c r="M38" s="10">
        <f t="shared" si="6"/>
        <v>24</v>
      </c>
      <c r="N38" s="9">
        <f t="shared" si="3"/>
        <v>59.2991452991453</v>
      </c>
      <c r="O38" s="30" t="s">
        <v>123</v>
      </c>
      <c r="P38" s="26" t="s">
        <v>714</v>
      </c>
      <c r="Q38" s="35"/>
      <c r="R38" s="35"/>
    </row>
    <row r="39" spans="1:18" ht="14.25">
      <c r="A39" s="1">
        <v>35</v>
      </c>
      <c r="B39" s="24" t="s">
        <v>221</v>
      </c>
      <c r="C39" s="24"/>
      <c r="D39" s="27" t="s">
        <v>695</v>
      </c>
      <c r="E39" s="27" t="s">
        <v>696</v>
      </c>
      <c r="F39" s="26" t="s">
        <v>690</v>
      </c>
      <c r="G39" s="29">
        <v>10</v>
      </c>
      <c r="H39" s="12">
        <f t="shared" si="4"/>
        <v>7.6923076923076925</v>
      </c>
      <c r="I39" s="21">
        <v>17.7</v>
      </c>
      <c r="J39" s="21">
        <v>29.6</v>
      </c>
      <c r="K39" s="10">
        <f t="shared" si="5"/>
        <v>23.91891891891892</v>
      </c>
      <c r="L39" s="21">
        <v>6.3</v>
      </c>
      <c r="M39" s="10">
        <f t="shared" si="6"/>
        <v>25.2</v>
      </c>
      <c r="N39" s="9">
        <f t="shared" si="3"/>
        <v>56.811226611226616</v>
      </c>
      <c r="O39" s="26" t="s">
        <v>123</v>
      </c>
      <c r="P39" s="26" t="s">
        <v>691</v>
      </c>
      <c r="Q39" s="26" t="s">
        <v>691</v>
      </c>
      <c r="R39" s="26" t="s">
        <v>691</v>
      </c>
    </row>
    <row r="40" spans="1:18" ht="14.25">
      <c r="A40" s="1">
        <v>36</v>
      </c>
      <c r="B40" s="24" t="s">
        <v>75</v>
      </c>
      <c r="C40" s="24" t="s">
        <v>75</v>
      </c>
      <c r="D40" s="26" t="s">
        <v>76</v>
      </c>
      <c r="E40" s="26" t="s">
        <v>77</v>
      </c>
      <c r="F40" s="26" t="s">
        <v>757</v>
      </c>
      <c r="G40" s="29">
        <v>7</v>
      </c>
      <c r="H40" s="12">
        <v>5.38</v>
      </c>
      <c r="I40" s="21">
        <v>44.1</v>
      </c>
      <c r="J40" s="21">
        <v>68.1</v>
      </c>
      <c r="K40" s="10">
        <v>25.9</v>
      </c>
      <c r="L40" s="21">
        <v>6</v>
      </c>
      <c r="M40" s="10">
        <v>24</v>
      </c>
      <c r="N40" s="9">
        <f t="shared" si="3"/>
        <v>55.28</v>
      </c>
      <c r="O40" s="94" t="s">
        <v>78</v>
      </c>
      <c r="P40" s="26" t="s">
        <v>74</v>
      </c>
      <c r="Q40" s="20"/>
      <c r="R40" s="20"/>
    </row>
    <row r="41" spans="1:18" ht="14.25">
      <c r="A41" s="1">
        <v>37</v>
      </c>
      <c r="B41" s="24" t="s">
        <v>79</v>
      </c>
      <c r="C41" s="24"/>
      <c r="D41" s="26" t="s">
        <v>692</v>
      </c>
      <c r="E41" s="26" t="s">
        <v>89</v>
      </c>
      <c r="F41" s="26" t="s">
        <v>690</v>
      </c>
      <c r="G41" s="29">
        <v>7</v>
      </c>
      <c r="H41" s="12">
        <f>20*G41/26</f>
        <v>5.384615384615385</v>
      </c>
      <c r="I41" s="21">
        <v>17.7</v>
      </c>
      <c r="J41" s="21">
        <v>30.2</v>
      </c>
      <c r="K41" s="10">
        <f>40*I41/J41</f>
        <v>23.443708609271525</v>
      </c>
      <c r="L41" s="21">
        <v>6.1</v>
      </c>
      <c r="M41" s="10">
        <f>40*L41/10</f>
        <v>24.4</v>
      </c>
      <c r="N41" s="9">
        <f t="shared" si="3"/>
        <v>53.22832399388691</v>
      </c>
      <c r="O41" s="26" t="s">
        <v>123</v>
      </c>
      <c r="P41" s="26" t="s">
        <v>691</v>
      </c>
      <c r="Q41" s="26" t="s">
        <v>691</v>
      </c>
      <c r="R41" s="26" t="s">
        <v>691</v>
      </c>
    </row>
    <row r="42" spans="1:18" ht="14.25">
      <c r="A42" s="1">
        <v>38</v>
      </c>
      <c r="B42" s="24" t="s">
        <v>80</v>
      </c>
      <c r="C42" s="24"/>
      <c r="D42" s="26" t="s">
        <v>693</v>
      </c>
      <c r="E42" s="26" t="s">
        <v>694</v>
      </c>
      <c r="F42" s="26" t="s">
        <v>690</v>
      </c>
      <c r="G42" s="29">
        <v>8</v>
      </c>
      <c r="H42" s="12">
        <f>20*G42/26</f>
        <v>6.153846153846154</v>
      </c>
      <c r="I42" s="21">
        <v>17.7</v>
      </c>
      <c r="J42" s="21">
        <v>35.4</v>
      </c>
      <c r="K42" s="10">
        <f>40*I42/J42</f>
        <v>20</v>
      </c>
      <c r="L42" s="21">
        <v>6</v>
      </c>
      <c r="M42" s="10">
        <f>40*L42/10</f>
        <v>24</v>
      </c>
      <c r="N42" s="9">
        <f t="shared" si="3"/>
        <v>50.15384615384615</v>
      </c>
      <c r="O42" s="26" t="s">
        <v>123</v>
      </c>
      <c r="P42" s="26" t="s">
        <v>691</v>
      </c>
      <c r="Q42" s="26" t="s">
        <v>691</v>
      </c>
      <c r="R42" s="26" t="s">
        <v>691</v>
      </c>
    </row>
    <row r="43" spans="1:18" ht="14.25">
      <c r="A43" s="1">
        <v>39</v>
      </c>
      <c r="B43" s="24" t="s">
        <v>224</v>
      </c>
      <c r="C43" s="24"/>
      <c r="D43" s="26" t="s">
        <v>225</v>
      </c>
      <c r="E43" s="26" t="s">
        <v>160</v>
      </c>
      <c r="F43" s="26" t="s">
        <v>759</v>
      </c>
      <c r="G43" s="29">
        <v>6</v>
      </c>
      <c r="H43" s="12">
        <f>20*G43/26</f>
        <v>4.615384615384615</v>
      </c>
      <c r="I43" s="21">
        <v>30.01</v>
      </c>
      <c r="J43" s="21">
        <v>36.18</v>
      </c>
      <c r="K43" s="10">
        <f>40*I43/J43</f>
        <v>33.17855168601437</v>
      </c>
      <c r="L43" s="21">
        <v>0</v>
      </c>
      <c r="M43" s="10">
        <f>40*L43/10</f>
        <v>0</v>
      </c>
      <c r="N43" s="9">
        <f t="shared" si="3"/>
        <v>37.793936301398986</v>
      </c>
      <c r="O43" s="26" t="s">
        <v>123</v>
      </c>
      <c r="P43" s="26" t="s">
        <v>215</v>
      </c>
      <c r="Q43" s="20"/>
      <c r="R43" s="20"/>
    </row>
  </sheetData>
  <sheetProtection/>
  <autoFilter ref="B4:R43">
    <sortState ref="B5:R43">
      <sortCondition descending="1" sortBy="value" ref="N5:N43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O6" sqref="O6:O24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4.7109375" style="0" bestFit="1" customWidth="1"/>
    <col min="4" max="4" width="13.140625" style="0" bestFit="1" customWidth="1"/>
    <col min="5" max="5" width="10.57421875" style="0" bestFit="1" customWidth="1"/>
    <col min="6" max="6" width="44.28125" style="0" bestFit="1" customWidth="1"/>
    <col min="7" max="7" width="6.28125" style="0" customWidth="1"/>
    <col min="8" max="8" width="8.57421875" style="0" customWidth="1"/>
    <col min="9" max="9" width="6.8515625" style="0" customWidth="1"/>
    <col min="10" max="10" width="10.28125" style="0" customWidth="1"/>
    <col min="11" max="11" width="10.7109375" style="0" customWidth="1"/>
    <col min="12" max="12" width="7.00390625" style="0" customWidth="1"/>
    <col min="14" max="14" width="10.57421875" style="0" bestFit="1" customWidth="1"/>
    <col min="15" max="15" width="13.28125" style="0" bestFit="1" customWidth="1"/>
    <col min="16" max="16" width="30.7109375" style="0" bestFit="1" customWidth="1"/>
    <col min="17" max="18" width="13.57421875" style="0" bestFit="1" customWidth="1"/>
  </cols>
  <sheetData>
    <row r="1" spans="1:18" ht="14.25">
      <c r="A1" s="131" t="s">
        <v>65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4.25" customHeight="1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s="5" customFormat="1" ht="13.5" customHeight="1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s="5" customFormat="1" ht="13.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85"/>
      <c r="C5" s="85" t="s">
        <v>328</v>
      </c>
      <c r="D5" s="88" t="s">
        <v>346</v>
      </c>
      <c r="E5" s="88" t="s">
        <v>157</v>
      </c>
      <c r="F5" s="88" t="s">
        <v>760</v>
      </c>
      <c r="G5" s="89">
        <v>50</v>
      </c>
      <c r="H5" s="90">
        <f aca="true" t="shared" si="0" ref="H5:H24">20*G5/51</f>
        <v>19.607843137254903</v>
      </c>
      <c r="I5" s="91">
        <v>43.7</v>
      </c>
      <c r="J5" s="92">
        <v>43.7</v>
      </c>
      <c r="K5" s="93">
        <f aca="true" t="shared" si="1" ref="K5:K24">40*I5/J5</f>
        <v>40</v>
      </c>
      <c r="L5" s="91">
        <v>9.98</v>
      </c>
      <c r="M5" s="93">
        <f aca="true" t="shared" si="2" ref="M5:M24">40*L5/10</f>
        <v>39.92</v>
      </c>
      <c r="N5" s="107">
        <f>H5+K5+M5</f>
        <v>99.5278431372549</v>
      </c>
      <c r="O5" s="19" t="s">
        <v>73</v>
      </c>
      <c r="P5" s="88" t="s">
        <v>295</v>
      </c>
      <c r="Q5" s="20"/>
      <c r="R5" s="20"/>
    </row>
    <row r="6" spans="1:18" ht="14.25">
      <c r="A6" s="4">
        <v>2</v>
      </c>
      <c r="B6" s="85"/>
      <c r="C6" s="85" t="s">
        <v>330</v>
      </c>
      <c r="D6" s="88" t="s">
        <v>347</v>
      </c>
      <c r="E6" s="88" t="s">
        <v>82</v>
      </c>
      <c r="F6" s="88" t="s">
        <v>760</v>
      </c>
      <c r="G6" s="89">
        <v>49</v>
      </c>
      <c r="H6" s="90">
        <f t="shared" si="0"/>
        <v>19.215686274509803</v>
      </c>
      <c r="I6" s="91">
        <v>43.7</v>
      </c>
      <c r="J6" s="91">
        <v>43.8</v>
      </c>
      <c r="K6" s="93">
        <f t="shared" si="1"/>
        <v>39.90867579908676</v>
      </c>
      <c r="L6" s="91">
        <v>10</v>
      </c>
      <c r="M6" s="93">
        <f t="shared" si="2"/>
        <v>40</v>
      </c>
      <c r="N6" s="107">
        <f>H6+K6+M6</f>
        <v>99.12436207359656</v>
      </c>
      <c r="O6" s="108" t="s">
        <v>78</v>
      </c>
      <c r="P6" s="88" t="s">
        <v>295</v>
      </c>
      <c r="Q6" s="20"/>
      <c r="R6" s="20"/>
    </row>
    <row r="7" spans="1:18" ht="14.25">
      <c r="A7" s="4">
        <v>3</v>
      </c>
      <c r="B7" s="85"/>
      <c r="C7" s="85" t="s">
        <v>333</v>
      </c>
      <c r="D7" s="88" t="s">
        <v>348</v>
      </c>
      <c r="E7" s="88" t="s">
        <v>251</v>
      </c>
      <c r="F7" s="88" t="s">
        <v>760</v>
      </c>
      <c r="G7" s="89">
        <v>48</v>
      </c>
      <c r="H7" s="90">
        <f t="shared" si="0"/>
        <v>18.823529411764707</v>
      </c>
      <c r="I7" s="91">
        <v>43.7</v>
      </c>
      <c r="J7" s="91">
        <v>45.3</v>
      </c>
      <c r="K7" s="93">
        <f t="shared" si="1"/>
        <v>38.58719646799117</v>
      </c>
      <c r="L7" s="91">
        <v>9.65</v>
      </c>
      <c r="M7" s="93">
        <f t="shared" si="2"/>
        <v>38.6</v>
      </c>
      <c r="N7" s="107">
        <v>96.01</v>
      </c>
      <c r="O7" s="108" t="s">
        <v>123</v>
      </c>
      <c r="P7" s="88" t="s">
        <v>295</v>
      </c>
      <c r="Q7" s="20"/>
      <c r="R7" s="20"/>
    </row>
    <row r="8" spans="1:18" ht="14.25">
      <c r="A8" s="4">
        <v>4</v>
      </c>
      <c r="B8" s="85" t="s">
        <v>174</v>
      </c>
      <c r="C8" s="85"/>
      <c r="D8" s="88" t="s">
        <v>566</v>
      </c>
      <c r="E8" s="88" t="s">
        <v>85</v>
      </c>
      <c r="F8" s="88" t="s">
        <v>761</v>
      </c>
      <c r="G8" s="89">
        <v>41</v>
      </c>
      <c r="H8" s="90">
        <f t="shared" si="0"/>
        <v>16.07843137254902</v>
      </c>
      <c r="I8" s="91">
        <v>46.55</v>
      </c>
      <c r="J8" s="91">
        <v>46.55</v>
      </c>
      <c r="K8" s="93">
        <f t="shared" si="1"/>
        <v>40</v>
      </c>
      <c r="L8" s="91">
        <v>9.4</v>
      </c>
      <c r="M8" s="93">
        <f t="shared" si="2"/>
        <v>37.6</v>
      </c>
      <c r="N8" s="107">
        <f aca="true" t="shared" si="3" ref="N8:N24">H8+K8+M8</f>
        <v>93.67843137254903</v>
      </c>
      <c r="O8" s="19" t="s">
        <v>73</v>
      </c>
      <c r="P8" s="88" t="s">
        <v>496</v>
      </c>
      <c r="Q8" s="20"/>
      <c r="R8" s="20"/>
    </row>
    <row r="9" spans="1:18" ht="14.25">
      <c r="A9" s="4">
        <v>5</v>
      </c>
      <c r="B9" s="24" t="s">
        <v>656</v>
      </c>
      <c r="C9" s="24"/>
      <c r="D9" s="26" t="s">
        <v>657</v>
      </c>
      <c r="E9" s="26" t="s">
        <v>658</v>
      </c>
      <c r="F9" s="59" t="s">
        <v>596</v>
      </c>
      <c r="G9" s="28">
        <v>35</v>
      </c>
      <c r="H9" s="40">
        <f t="shared" si="0"/>
        <v>13.72549019607843</v>
      </c>
      <c r="I9" s="41">
        <v>42.5</v>
      </c>
      <c r="J9" s="41">
        <v>42.5</v>
      </c>
      <c r="K9" s="43">
        <f t="shared" si="1"/>
        <v>40</v>
      </c>
      <c r="L9" s="41">
        <v>9.9</v>
      </c>
      <c r="M9" s="43">
        <f t="shared" si="2"/>
        <v>39.6</v>
      </c>
      <c r="N9" s="44">
        <f t="shared" si="3"/>
        <v>93.32549019607843</v>
      </c>
      <c r="O9" s="19" t="s">
        <v>73</v>
      </c>
      <c r="P9" s="26" t="s">
        <v>659</v>
      </c>
      <c r="Q9" s="35"/>
      <c r="R9" s="35"/>
    </row>
    <row r="10" spans="1:18" ht="14.25">
      <c r="A10" s="1">
        <v>6</v>
      </c>
      <c r="B10" s="24" t="s">
        <v>328</v>
      </c>
      <c r="C10" s="24"/>
      <c r="D10" s="26" t="s">
        <v>801</v>
      </c>
      <c r="E10" s="26" t="s">
        <v>248</v>
      </c>
      <c r="F10" s="26" t="s">
        <v>765</v>
      </c>
      <c r="G10" s="61">
        <v>69</v>
      </c>
      <c r="H10" s="62">
        <f t="shared" si="0"/>
        <v>27.058823529411764</v>
      </c>
      <c r="I10" s="21">
        <v>44</v>
      </c>
      <c r="J10" s="63">
        <v>53.7</v>
      </c>
      <c r="K10" s="64">
        <f t="shared" si="1"/>
        <v>32.774674115456236</v>
      </c>
      <c r="L10" s="21">
        <v>8.3</v>
      </c>
      <c r="M10" s="64">
        <f t="shared" si="2"/>
        <v>33.2</v>
      </c>
      <c r="N10" s="65">
        <f t="shared" si="3"/>
        <v>93.033497644868</v>
      </c>
      <c r="O10" s="19" t="s">
        <v>73</v>
      </c>
      <c r="P10" s="26" t="s">
        <v>808</v>
      </c>
      <c r="Q10" s="35"/>
      <c r="R10" s="35"/>
    </row>
    <row r="11" spans="1:18" ht="14.25">
      <c r="A11" s="4">
        <v>7</v>
      </c>
      <c r="B11" s="24" t="s">
        <v>328</v>
      </c>
      <c r="C11" s="24"/>
      <c r="D11" s="26" t="s">
        <v>704</v>
      </c>
      <c r="E11" s="26" t="s">
        <v>108</v>
      </c>
      <c r="F11" s="26" t="s">
        <v>690</v>
      </c>
      <c r="G11" s="29">
        <v>45</v>
      </c>
      <c r="H11" s="12">
        <f t="shared" si="0"/>
        <v>17.647058823529413</v>
      </c>
      <c r="I11" s="21">
        <v>35</v>
      </c>
      <c r="J11" s="22">
        <v>35</v>
      </c>
      <c r="K11" s="10">
        <f t="shared" si="1"/>
        <v>40</v>
      </c>
      <c r="L11" s="21">
        <v>8.5</v>
      </c>
      <c r="M11" s="10">
        <f t="shared" si="2"/>
        <v>34</v>
      </c>
      <c r="N11" s="9">
        <f t="shared" si="3"/>
        <v>91.64705882352942</v>
      </c>
      <c r="O11" s="19" t="s">
        <v>73</v>
      </c>
      <c r="P11" s="26" t="s">
        <v>702</v>
      </c>
      <c r="Q11" s="26" t="s">
        <v>702</v>
      </c>
      <c r="R11" s="26" t="s">
        <v>702</v>
      </c>
    </row>
    <row r="12" spans="1:18" ht="14.25">
      <c r="A12" s="4">
        <v>8</v>
      </c>
      <c r="B12" s="24" t="s">
        <v>660</v>
      </c>
      <c r="C12" s="24"/>
      <c r="D12" s="26" t="s">
        <v>661</v>
      </c>
      <c r="E12" s="26" t="s">
        <v>576</v>
      </c>
      <c r="F12" s="59" t="s">
        <v>596</v>
      </c>
      <c r="G12" s="28">
        <v>31</v>
      </c>
      <c r="H12" s="40">
        <f t="shared" si="0"/>
        <v>12.156862745098039</v>
      </c>
      <c r="I12" s="41">
        <v>42.5</v>
      </c>
      <c r="J12" s="42">
        <v>43.3</v>
      </c>
      <c r="K12" s="43">
        <f t="shared" si="1"/>
        <v>39.260969976905315</v>
      </c>
      <c r="L12" s="41">
        <v>9.8</v>
      </c>
      <c r="M12" s="43">
        <f t="shared" si="2"/>
        <v>39.2</v>
      </c>
      <c r="N12" s="44">
        <f t="shared" si="3"/>
        <v>90.61783272200336</v>
      </c>
      <c r="O12" s="108" t="s">
        <v>78</v>
      </c>
      <c r="P12" s="26" t="s">
        <v>659</v>
      </c>
      <c r="Q12" s="35"/>
      <c r="R12" s="35"/>
    </row>
    <row r="13" spans="1:18" ht="14.25">
      <c r="A13" s="4">
        <v>9</v>
      </c>
      <c r="B13" s="24" t="s">
        <v>199</v>
      </c>
      <c r="C13" s="24"/>
      <c r="D13" s="26" t="s">
        <v>567</v>
      </c>
      <c r="E13" s="26" t="s">
        <v>128</v>
      </c>
      <c r="F13" s="26" t="s">
        <v>761</v>
      </c>
      <c r="G13" s="29">
        <v>39</v>
      </c>
      <c r="H13" s="12">
        <f t="shared" si="0"/>
        <v>15.294117647058824</v>
      </c>
      <c r="I13" s="21">
        <v>46.55</v>
      </c>
      <c r="J13" s="21">
        <v>49.12</v>
      </c>
      <c r="K13" s="10">
        <f t="shared" si="1"/>
        <v>37.9071661237785</v>
      </c>
      <c r="L13" s="21">
        <v>9.2</v>
      </c>
      <c r="M13" s="10">
        <f t="shared" si="2"/>
        <v>36.8</v>
      </c>
      <c r="N13" s="9">
        <f t="shared" si="3"/>
        <v>90.00128377083732</v>
      </c>
      <c r="O13" s="108" t="s">
        <v>78</v>
      </c>
      <c r="P13" s="26" t="s">
        <v>496</v>
      </c>
      <c r="Q13" s="20"/>
      <c r="R13" s="20"/>
    </row>
    <row r="14" spans="1:18" ht="14.25">
      <c r="A14" s="1">
        <v>10</v>
      </c>
      <c r="B14" s="24" t="s">
        <v>185</v>
      </c>
      <c r="C14" s="24"/>
      <c r="D14" s="27" t="s">
        <v>568</v>
      </c>
      <c r="E14" s="27" t="s">
        <v>153</v>
      </c>
      <c r="F14" s="26" t="s">
        <v>761</v>
      </c>
      <c r="G14" s="29">
        <v>39</v>
      </c>
      <c r="H14" s="12">
        <f t="shared" si="0"/>
        <v>15.294117647058824</v>
      </c>
      <c r="I14" s="21">
        <v>46.55</v>
      </c>
      <c r="J14" s="21">
        <v>47.18</v>
      </c>
      <c r="K14" s="10">
        <f t="shared" si="1"/>
        <v>39.46587537091988</v>
      </c>
      <c r="L14" s="21">
        <v>8.8</v>
      </c>
      <c r="M14" s="10">
        <f t="shared" si="2"/>
        <v>35.2</v>
      </c>
      <c r="N14" s="9">
        <f t="shared" si="3"/>
        <v>89.95999301797872</v>
      </c>
      <c r="O14" s="108" t="s">
        <v>78</v>
      </c>
      <c r="P14" s="26" t="s">
        <v>496</v>
      </c>
      <c r="Q14" s="35"/>
      <c r="R14" s="35"/>
    </row>
    <row r="15" spans="1:18" ht="14.25">
      <c r="A15" s="1">
        <v>11</v>
      </c>
      <c r="B15" s="24" t="s">
        <v>333</v>
      </c>
      <c r="C15" s="24"/>
      <c r="D15" s="26" t="s">
        <v>802</v>
      </c>
      <c r="E15" s="26" t="s">
        <v>150</v>
      </c>
      <c r="F15" s="26" t="s">
        <v>765</v>
      </c>
      <c r="G15" s="61">
        <v>65</v>
      </c>
      <c r="H15" s="62">
        <f t="shared" si="0"/>
        <v>25.49019607843137</v>
      </c>
      <c r="I15" s="21">
        <v>42</v>
      </c>
      <c r="J15" s="21">
        <v>53</v>
      </c>
      <c r="K15" s="64">
        <f t="shared" si="1"/>
        <v>31.69811320754717</v>
      </c>
      <c r="L15" s="21">
        <v>8</v>
      </c>
      <c r="M15" s="64">
        <f t="shared" si="2"/>
        <v>32</v>
      </c>
      <c r="N15" s="65">
        <f t="shared" si="3"/>
        <v>89.18830928597853</v>
      </c>
      <c r="O15" s="108" t="s">
        <v>78</v>
      </c>
      <c r="P15" s="26" t="s">
        <v>808</v>
      </c>
      <c r="Q15" s="35"/>
      <c r="R15" s="35"/>
    </row>
    <row r="16" spans="1:18" ht="14.25">
      <c r="A16" s="1">
        <v>12</v>
      </c>
      <c r="B16" s="24" t="s">
        <v>330</v>
      </c>
      <c r="C16" s="24"/>
      <c r="D16" s="26" t="s">
        <v>803</v>
      </c>
      <c r="E16" s="26" t="s">
        <v>201</v>
      </c>
      <c r="F16" s="26" t="s">
        <v>765</v>
      </c>
      <c r="G16" s="61">
        <v>64</v>
      </c>
      <c r="H16" s="62">
        <f t="shared" si="0"/>
        <v>25.098039215686274</v>
      </c>
      <c r="I16" s="21">
        <v>41</v>
      </c>
      <c r="J16" s="21">
        <v>51</v>
      </c>
      <c r="K16" s="64">
        <f t="shared" si="1"/>
        <v>32.15686274509804</v>
      </c>
      <c r="L16" s="21">
        <v>7.9</v>
      </c>
      <c r="M16" s="64">
        <f t="shared" si="2"/>
        <v>31.6</v>
      </c>
      <c r="N16" s="65">
        <f t="shared" si="3"/>
        <v>88.8549019607843</v>
      </c>
      <c r="O16" s="108" t="s">
        <v>78</v>
      </c>
      <c r="P16" s="26" t="s">
        <v>808</v>
      </c>
      <c r="Q16" s="35"/>
      <c r="R16" s="35"/>
    </row>
    <row r="17" spans="1:18" ht="14.25">
      <c r="A17" s="1">
        <v>13</v>
      </c>
      <c r="B17" s="24"/>
      <c r="C17" s="24" t="s">
        <v>336</v>
      </c>
      <c r="D17" s="27" t="s">
        <v>349</v>
      </c>
      <c r="E17" s="27" t="s">
        <v>350</v>
      </c>
      <c r="F17" s="26" t="s">
        <v>760</v>
      </c>
      <c r="G17" s="29">
        <v>46</v>
      </c>
      <c r="H17" s="12">
        <f t="shared" si="0"/>
        <v>18.03921568627451</v>
      </c>
      <c r="I17" s="21">
        <v>43.7</v>
      </c>
      <c r="J17" s="21">
        <v>49.2</v>
      </c>
      <c r="K17" s="10">
        <f t="shared" si="1"/>
        <v>35.52845528455284</v>
      </c>
      <c r="L17" s="21">
        <v>8.1</v>
      </c>
      <c r="M17" s="10">
        <f t="shared" si="2"/>
        <v>32.4</v>
      </c>
      <c r="N17" s="9">
        <f t="shared" si="3"/>
        <v>85.96767097082736</v>
      </c>
      <c r="O17" s="19" t="s">
        <v>123</v>
      </c>
      <c r="P17" s="26" t="s">
        <v>295</v>
      </c>
      <c r="Q17" s="20"/>
      <c r="R17" s="20"/>
    </row>
    <row r="18" spans="1:18" ht="14.25">
      <c r="A18" s="1">
        <v>14</v>
      </c>
      <c r="B18" s="80" t="s">
        <v>190</v>
      </c>
      <c r="C18" s="80" t="s">
        <v>190</v>
      </c>
      <c r="D18" s="59" t="s">
        <v>191</v>
      </c>
      <c r="E18" s="59" t="s">
        <v>192</v>
      </c>
      <c r="F18" s="59" t="s">
        <v>758</v>
      </c>
      <c r="G18" s="77">
        <v>32</v>
      </c>
      <c r="H18" s="69">
        <f t="shared" si="0"/>
        <v>12.549019607843137</v>
      </c>
      <c r="I18" s="70">
        <v>52.6</v>
      </c>
      <c r="J18" s="70">
        <v>52.6</v>
      </c>
      <c r="K18" s="72">
        <f t="shared" si="1"/>
        <v>40</v>
      </c>
      <c r="L18" s="70">
        <v>7</v>
      </c>
      <c r="M18" s="72">
        <f t="shared" si="2"/>
        <v>28</v>
      </c>
      <c r="N18" s="73">
        <f t="shared" si="3"/>
        <v>80.54901960784314</v>
      </c>
      <c r="O18" s="108" t="s">
        <v>78</v>
      </c>
      <c r="P18" s="59" t="s">
        <v>137</v>
      </c>
      <c r="Q18" s="20"/>
      <c r="R18" s="20"/>
    </row>
    <row r="19" spans="1:18" ht="14.25">
      <c r="A19" s="1">
        <v>15</v>
      </c>
      <c r="B19" s="24" t="s">
        <v>196</v>
      </c>
      <c r="C19" s="24"/>
      <c r="D19" s="26" t="s">
        <v>569</v>
      </c>
      <c r="E19" s="26" t="s">
        <v>570</v>
      </c>
      <c r="F19" s="26" t="s">
        <v>761</v>
      </c>
      <c r="G19" s="29">
        <v>33</v>
      </c>
      <c r="H19" s="12">
        <f t="shared" si="0"/>
        <v>12.941176470588236</v>
      </c>
      <c r="I19" s="21">
        <v>46.55</v>
      </c>
      <c r="J19" s="22">
        <v>59.3</v>
      </c>
      <c r="K19" s="10">
        <f t="shared" si="1"/>
        <v>31.39966273187184</v>
      </c>
      <c r="L19" s="21">
        <v>7.7</v>
      </c>
      <c r="M19" s="10">
        <f t="shared" si="2"/>
        <v>30.8</v>
      </c>
      <c r="N19" s="9">
        <f t="shared" si="3"/>
        <v>75.14083920246007</v>
      </c>
      <c r="O19" s="20" t="s">
        <v>123</v>
      </c>
      <c r="P19" s="26" t="s">
        <v>496</v>
      </c>
      <c r="Q19" s="35"/>
      <c r="R19" s="35"/>
    </row>
    <row r="20" spans="1:18" ht="14.25">
      <c r="A20" s="1">
        <v>16</v>
      </c>
      <c r="B20" s="80" t="s">
        <v>193</v>
      </c>
      <c r="C20" s="80" t="s">
        <v>193</v>
      </c>
      <c r="D20" s="81" t="s">
        <v>194</v>
      </c>
      <c r="E20" s="81" t="s">
        <v>195</v>
      </c>
      <c r="F20" s="59" t="s">
        <v>758</v>
      </c>
      <c r="G20" s="77">
        <v>40</v>
      </c>
      <c r="H20" s="69">
        <f t="shared" si="0"/>
        <v>15.686274509803921</v>
      </c>
      <c r="I20" s="70">
        <v>52.6</v>
      </c>
      <c r="J20" s="70">
        <v>58.3</v>
      </c>
      <c r="K20" s="72">
        <f t="shared" si="1"/>
        <v>36.089193825042884</v>
      </c>
      <c r="L20" s="70">
        <v>5.7</v>
      </c>
      <c r="M20" s="72">
        <f t="shared" si="2"/>
        <v>22.8</v>
      </c>
      <c r="N20" s="73">
        <f t="shared" si="3"/>
        <v>74.5754683348468</v>
      </c>
      <c r="O20" s="4" t="s">
        <v>123</v>
      </c>
      <c r="P20" s="59" t="s">
        <v>137</v>
      </c>
      <c r="Q20" s="20"/>
      <c r="R20" s="20"/>
    </row>
    <row r="21" spans="1:18" ht="14.25">
      <c r="A21" s="1">
        <v>17</v>
      </c>
      <c r="B21" s="111" t="s">
        <v>196</v>
      </c>
      <c r="C21" s="80" t="s">
        <v>196</v>
      </c>
      <c r="D21" s="59" t="s">
        <v>197</v>
      </c>
      <c r="E21" s="59" t="s">
        <v>198</v>
      </c>
      <c r="F21" s="59" t="s">
        <v>758</v>
      </c>
      <c r="G21" s="77">
        <v>33</v>
      </c>
      <c r="H21" s="69">
        <f t="shared" si="0"/>
        <v>12.941176470588236</v>
      </c>
      <c r="I21" s="70">
        <v>52.6</v>
      </c>
      <c r="J21" s="71">
        <v>59.9</v>
      </c>
      <c r="K21" s="72">
        <f t="shared" si="1"/>
        <v>35.12520868113523</v>
      </c>
      <c r="L21" s="70">
        <v>6.6</v>
      </c>
      <c r="M21" s="72">
        <f t="shared" si="2"/>
        <v>26.4</v>
      </c>
      <c r="N21" s="73">
        <f t="shared" si="3"/>
        <v>74.46638515172347</v>
      </c>
      <c r="O21" s="4" t="s">
        <v>123</v>
      </c>
      <c r="P21" s="59" t="s">
        <v>137</v>
      </c>
      <c r="Q21" s="20"/>
      <c r="R21" s="20"/>
    </row>
    <row r="22" spans="1:18" ht="14.25">
      <c r="A22" s="1">
        <v>18</v>
      </c>
      <c r="B22" s="80" t="s">
        <v>199</v>
      </c>
      <c r="C22" s="80" t="s">
        <v>199</v>
      </c>
      <c r="D22" s="59" t="s">
        <v>200</v>
      </c>
      <c r="E22" s="59" t="s">
        <v>201</v>
      </c>
      <c r="F22" s="59" t="s">
        <v>758</v>
      </c>
      <c r="G22" s="77">
        <v>37</v>
      </c>
      <c r="H22" s="69">
        <f t="shared" si="0"/>
        <v>14.509803921568627</v>
      </c>
      <c r="I22" s="70">
        <v>52.6</v>
      </c>
      <c r="J22" s="70">
        <v>57.5</v>
      </c>
      <c r="K22" s="72">
        <f t="shared" si="1"/>
        <v>36.59130434782609</v>
      </c>
      <c r="L22" s="70">
        <v>5.8</v>
      </c>
      <c r="M22" s="72">
        <f t="shared" si="2"/>
        <v>23.2</v>
      </c>
      <c r="N22" s="73">
        <f t="shared" si="3"/>
        <v>74.30110826939472</v>
      </c>
      <c r="O22" s="4" t="s">
        <v>123</v>
      </c>
      <c r="P22" s="59" t="s">
        <v>137</v>
      </c>
      <c r="Q22" s="20"/>
      <c r="R22" s="20"/>
    </row>
    <row r="23" spans="1:18" ht="14.25">
      <c r="A23" s="1">
        <v>19</v>
      </c>
      <c r="B23" s="24" t="s">
        <v>187</v>
      </c>
      <c r="C23" s="24"/>
      <c r="D23" s="26" t="s">
        <v>571</v>
      </c>
      <c r="E23" s="26" t="s">
        <v>293</v>
      </c>
      <c r="F23" s="26" t="s">
        <v>761</v>
      </c>
      <c r="G23" s="29">
        <v>31</v>
      </c>
      <c r="H23" s="12">
        <f t="shared" si="0"/>
        <v>12.156862745098039</v>
      </c>
      <c r="I23" s="21">
        <v>46.55</v>
      </c>
      <c r="J23" s="21">
        <v>58.38</v>
      </c>
      <c r="K23" s="10">
        <f t="shared" si="1"/>
        <v>31.89448441247002</v>
      </c>
      <c r="L23" s="21">
        <v>7.2</v>
      </c>
      <c r="M23" s="10">
        <f t="shared" si="2"/>
        <v>28.8</v>
      </c>
      <c r="N23" s="9">
        <f t="shared" si="3"/>
        <v>72.85134715756806</v>
      </c>
      <c r="O23" s="19" t="s">
        <v>123</v>
      </c>
      <c r="P23" s="26" t="s">
        <v>496</v>
      </c>
      <c r="Q23" s="35"/>
      <c r="R23" s="35"/>
    </row>
    <row r="24" spans="1:18" ht="14.25">
      <c r="A24" s="1">
        <v>20</v>
      </c>
      <c r="B24" s="35"/>
      <c r="C24" s="24" t="s">
        <v>328</v>
      </c>
      <c r="D24" s="26" t="s">
        <v>740</v>
      </c>
      <c r="E24" s="26" t="s">
        <v>272</v>
      </c>
      <c r="F24" s="26" t="s">
        <v>713</v>
      </c>
      <c r="G24" s="29">
        <v>17</v>
      </c>
      <c r="H24" s="12">
        <f t="shared" si="0"/>
        <v>6.666666666666667</v>
      </c>
      <c r="I24" s="21">
        <v>38</v>
      </c>
      <c r="J24" s="22">
        <v>38</v>
      </c>
      <c r="K24" s="10">
        <f t="shared" si="1"/>
        <v>40</v>
      </c>
      <c r="L24" s="21">
        <v>6</v>
      </c>
      <c r="M24" s="10">
        <f t="shared" si="2"/>
        <v>24</v>
      </c>
      <c r="N24" s="9">
        <f t="shared" si="3"/>
        <v>70.66666666666666</v>
      </c>
      <c r="O24" s="108" t="s">
        <v>78</v>
      </c>
      <c r="P24" s="26" t="s">
        <v>737</v>
      </c>
      <c r="Q24" s="35"/>
      <c r="R24" s="35"/>
    </row>
    <row r="25" spans="1:15" ht="15">
      <c r="A25" s="6"/>
      <c r="B25" s="13"/>
      <c r="C25" s="13"/>
      <c r="D25" s="6"/>
      <c r="E25" s="6"/>
      <c r="F25" s="14"/>
      <c r="G25" s="15"/>
      <c r="H25" s="16"/>
      <c r="I25" s="17"/>
      <c r="J25" s="17"/>
      <c r="K25" s="18"/>
      <c r="L25" s="6"/>
      <c r="M25" s="14"/>
      <c r="N25" s="6"/>
      <c r="O25" s="6"/>
    </row>
    <row r="26" spans="1:15" ht="15">
      <c r="A26" s="6"/>
      <c r="B26" s="13"/>
      <c r="C26" s="13"/>
      <c r="D26" s="6"/>
      <c r="E26" s="6"/>
      <c r="F26" s="14"/>
      <c r="G26" s="15"/>
      <c r="H26" s="16"/>
      <c r="I26" s="17"/>
      <c r="J26" s="17"/>
      <c r="K26" s="18"/>
      <c r="L26" s="6"/>
      <c r="M26" s="14"/>
      <c r="N26" s="6"/>
      <c r="O26" s="6"/>
    </row>
    <row r="27" spans="1:15" ht="15">
      <c r="A27" s="6"/>
      <c r="B27" s="13"/>
      <c r="C27" s="13"/>
      <c r="D27" s="6"/>
      <c r="E27" s="6"/>
      <c r="F27" s="14"/>
      <c r="G27" s="15"/>
      <c r="H27" s="16"/>
      <c r="I27" s="17"/>
      <c r="J27" s="17"/>
      <c r="K27" s="18"/>
      <c r="L27" s="6"/>
      <c r="M27" s="14"/>
      <c r="N27" s="6"/>
      <c r="O27" s="6"/>
    </row>
    <row r="28" spans="1:15" ht="15">
      <c r="A28" s="6"/>
      <c r="B28" s="13"/>
      <c r="C28" s="13"/>
      <c r="D28" s="6"/>
      <c r="E28" s="6"/>
      <c r="F28" s="14"/>
      <c r="G28" s="15"/>
      <c r="H28" s="16"/>
      <c r="I28" s="17"/>
      <c r="J28" s="17"/>
      <c r="K28" s="18"/>
      <c r="L28" s="6"/>
      <c r="M28" s="14"/>
      <c r="N28" s="6"/>
      <c r="O28" s="6"/>
    </row>
    <row r="29" spans="1:15" ht="15">
      <c r="A29" s="6"/>
      <c r="B29" s="13"/>
      <c r="C29" s="13"/>
      <c r="D29" s="6"/>
      <c r="E29" s="6"/>
      <c r="F29" s="14"/>
      <c r="G29" s="15"/>
      <c r="H29" s="16"/>
      <c r="I29" s="17"/>
      <c r="J29" s="17"/>
      <c r="K29" s="18"/>
      <c r="L29" s="6"/>
      <c r="M29" s="14"/>
      <c r="N29" s="6"/>
      <c r="O29" s="6"/>
    </row>
    <row r="30" spans="1:15" ht="15">
      <c r="A30" s="6"/>
      <c r="B30" s="13"/>
      <c r="C30" s="13"/>
      <c r="D30" s="6"/>
      <c r="E30" s="6"/>
      <c r="F30" s="14"/>
      <c r="G30" s="15"/>
      <c r="H30" s="16"/>
      <c r="I30" s="17"/>
      <c r="J30" s="17"/>
      <c r="K30" s="18"/>
      <c r="L30" s="6"/>
      <c r="M30" s="14"/>
      <c r="N30" s="6"/>
      <c r="O30" s="6"/>
    </row>
    <row r="31" spans="1:15" ht="14.25">
      <c r="A31" s="6"/>
      <c r="B31" s="13"/>
      <c r="C31" s="13"/>
      <c r="D31" s="6"/>
      <c r="E31" s="6"/>
      <c r="F31" s="14"/>
      <c r="G31" s="15"/>
      <c r="H31" s="16"/>
      <c r="I31" s="17"/>
      <c r="J31" s="17"/>
      <c r="K31" s="18"/>
      <c r="L31" s="6"/>
      <c r="M31" s="14"/>
      <c r="N31" s="6"/>
      <c r="O31" s="6"/>
    </row>
    <row r="32" spans="1:15" ht="14.25">
      <c r="A32" s="6"/>
      <c r="B32" s="13"/>
      <c r="C32" s="13"/>
      <c r="D32" s="6"/>
      <c r="E32" s="6"/>
      <c r="F32" s="14"/>
      <c r="G32" s="15"/>
      <c r="H32" s="16"/>
      <c r="I32" s="17"/>
      <c r="J32" s="17"/>
      <c r="K32" s="18"/>
      <c r="L32" s="6"/>
      <c r="M32" s="14"/>
      <c r="N32" s="6"/>
      <c r="O32" s="6"/>
    </row>
    <row r="33" spans="1:15" ht="14.25">
      <c r="A33" s="6"/>
      <c r="B33" s="13"/>
      <c r="C33" s="13"/>
      <c r="D33" s="6"/>
      <c r="E33" s="6"/>
      <c r="F33" s="14"/>
      <c r="G33" s="15"/>
      <c r="H33" s="16"/>
      <c r="I33" s="17"/>
      <c r="J33" s="17"/>
      <c r="K33" s="18"/>
      <c r="L33" s="6"/>
      <c r="M33" s="14"/>
      <c r="N33" s="6"/>
      <c r="O33" s="6"/>
    </row>
    <row r="34" spans="1:15" ht="14.25">
      <c r="A34" s="6"/>
      <c r="B34" s="13"/>
      <c r="C34" s="13"/>
      <c r="D34" s="6"/>
      <c r="E34" s="6"/>
      <c r="F34" s="14"/>
      <c r="G34" s="15"/>
      <c r="H34" s="16"/>
      <c r="I34" s="17"/>
      <c r="J34" s="17"/>
      <c r="K34" s="18"/>
      <c r="L34" s="6"/>
      <c r="M34" s="14"/>
      <c r="N34" s="6"/>
      <c r="O34" s="6"/>
    </row>
    <row r="35" spans="1:15" ht="14.25">
      <c r="A35" s="6"/>
      <c r="B35" s="13"/>
      <c r="C35" s="13"/>
      <c r="D35" s="6"/>
      <c r="E35" s="6"/>
      <c r="F35" s="14"/>
      <c r="G35" s="15"/>
      <c r="H35" s="16"/>
      <c r="I35" s="17"/>
      <c r="J35" s="17"/>
      <c r="K35" s="18"/>
      <c r="L35" s="6"/>
      <c r="M35" s="14"/>
      <c r="N35" s="6"/>
      <c r="O35" s="6"/>
    </row>
    <row r="36" spans="1:15" ht="14.25">
      <c r="A36" s="6"/>
      <c r="B36" s="13"/>
      <c r="C36" s="13"/>
      <c r="D36" s="6"/>
      <c r="E36" s="6"/>
      <c r="F36" s="14"/>
      <c r="G36" s="15"/>
      <c r="H36" s="16"/>
      <c r="I36" s="17"/>
      <c r="J36" s="17"/>
      <c r="K36" s="18"/>
      <c r="L36" s="6"/>
      <c r="M36" s="14"/>
      <c r="N36" s="6"/>
      <c r="O36" s="6"/>
    </row>
    <row r="37" spans="1:15" ht="14.25">
      <c r="A37" s="6"/>
      <c r="B37" s="13"/>
      <c r="C37" s="13"/>
      <c r="D37" s="6"/>
      <c r="E37" s="6"/>
      <c r="F37" s="14"/>
      <c r="G37" s="15"/>
      <c r="H37" s="16"/>
      <c r="I37" s="17"/>
      <c r="J37" s="17"/>
      <c r="K37" s="18"/>
      <c r="L37" s="6"/>
      <c r="M37" s="14"/>
      <c r="N37" s="6"/>
      <c r="O37" s="6"/>
    </row>
    <row r="38" spans="1:15" ht="14.25">
      <c r="A38" s="6"/>
      <c r="B38" s="13"/>
      <c r="C38" s="13"/>
      <c r="D38" s="6"/>
      <c r="E38" s="6"/>
      <c r="F38" s="14"/>
      <c r="G38" s="15"/>
      <c r="H38" s="16"/>
      <c r="I38" s="17"/>
      <c r="J38" s="17"/>
      <c r="K38" s="18"/>
      <c r="L38" s="6"/>
      <c r="M38" s="14"/>
      <c r="N38" s="6"/>
      <c r="O38" s="6"/>
    </row>
    <row r="39" spans="1:15" ht="14.25">
      <c r="A39" s="6"/>
      <c r="B39" s="13"/>
      <c r="C39" s="13"/>
      <c r="D39" s="6"/>
      <c r="E39" s="6"/>
      <c r="F39" s="14"/>
      <c r="G39" s="15"/>
      <c r="H39" s="16"/>
      <c r="I39" s="17"/>
      <c r="J39" s="17"/>
      <c r="K39" s="18"/>
      <c r="L39" s="6"/>
      <c r="M39" s="14"/>
      <c r="N39" s="6"/>
      <c r="O39" s="6"/>
    </row>
    <row r="40" spans="1:15" ht="14.25">
      <c r="A40" s="6"/>
      <c r="B40" s="13"/>
      <c r="C40" s="13"/>
      <c r="D40" s="6"/>
      <c r="E40" s="6"/>
      <c r="F40" s="14"/>
      <c r="G40" s="15"/>
      <c r="H40" s="16"/>
      <c r="I40" s="17"/>
      <c r="J40" s="17"/>
      <c r="K40" s="18"/>
      <c r="L40" s="6"/>
      <c r="M40" s="14"/>
      <c r="N40" s="6"/>
      <c r="O40" s="6"/>
    </row>
    <row r="41" spans="1:15" ht="14.25">
      <c r="A41" s="6"/>
      <c r="B41" s="13"/>
      <c r="C41" s="13"/>
      <c r="D41" s="6"/>
      <c r="E41" s="6"/>
      <c r="F41" s="14"/>
      <c r="G41" s="15"/>
      <c r="H41" s="16"/>
      <c r="I41" s="17"/>
      <c r="J41" s="17"/>
      <c r="K41" s="18"/>
      <c r="L41" s="6"/>
      <c r="M41" s="14"/>
      <c r="N41" s="6"/>
      <c r="O41" s="6"/>
    </row>
    <row r="42" spans="1:15" ht="14.25">
      <c r="A42" s="6"/>
      <c r="B42" s="13"/>
      <c r="C42" s="13"/>
      <c r="D42" s="6"/>
      <c r="E42" s="6"/>
      <c r="F42" s="14"/>
      <c r="G42" s="15"/>
      <c r="H42" s="16"/>
      <c r="I42" s="17"/>
      <c r="J42" s="17"/>
      <c r="K42" s="18"/>
      <c r="L42" s="6"/>
      <c r="M42" s="14"/>
      <c r="N42" s="6"/>
      <c r="O42" s="6"/>
    </row>
    <row r="43" spans="1:15" ht="14.25">
      <c r="A43" s="6"/>
      <c r="B43" s="13"/>
      <c r="C43" s="13"/>
      <c r="D43" s="6"/>
      <c r="E43" s="6"/>
      <c r="F43" s="14"/>
      <c r="G43" s="15"/>
      <c r="H43" s="16"/>
      <c r="I43" s="17"/>
      <c r="J43" s="17"/>
      <c r="K43" s="18"/>
      <c r="L43" s="6"/>
      <c r="M43" s="14"/>
      <c r="N43" s="6"/>
      <c r="O43" s="6"/>
    </row>
    <row r="44" spans="1:15" ht="14.25">
      <c r="A44" s="6"/>
      <c r="B44" s="13"/>
      <c r="C44" s="13"/>
      <c r="D44" s="6"/>
      <c r="E44" s="6"/>
      <c r="F44" s="14"/>
      <c r="G44" s="15"/>
      <c r="H44" s="16"/>
      <c r="I44" s="17"/>
      <c r="J44" s="17"/>
      <c r="K44" s="18"/>
      <c r="L44" s="6"/>
      <c r="M44" s="14"/>
      <c r="N44" s="6"/>
      <c r="O44" s="6"/>
    </row>
    <row r="45" spans="1:15" ht="14.25">
      <c r="A45" s="6"/>
      <c r="B45" s="13"/>
      <c r="C45" s="13"/>
      <c r="D45" s="6"/>
      <c r="E45" s="6"/>
      <c r="F45" s="14"/>
      <c r="G45" s="15"/>
      <c r="H45" s="16"/>
      <c r="I45" s="17"/>
      <c r="J45" s="17"/>
      <c r="K45" s="18"/>
      <c r="L45" s="6"/>
      <c r="M45" s="14"/>
      <c r="N45" s="6"/>
      <c r="O45" s="6"/>
    </row>
    <row r="46" spans="1:15" ht="14.25">
      <c r="A46" s="6"/>
      <c r="B46" s="13"/>
      <c r="C46" s="13"/>
      <c r="D46" s="6"/>
      <c r="E46" s="6"/>
      <c r="F46" s="14"/>
      <c r="G46" s="15"/>
      <c r="H46" s="16"/>
      <c r="I46" s="17"/>
      <c r="J46" s="17"/>
      <c r="K46" s="18"/>
      <c r="L46" s="6"/>
      <c r="M46" s="14"/>
      <c r="N46" s="6"/>
      <c r="O46" s="6"/>
    </row>
    <row r="47" spans="1:15" ht="14.25">
      <c r="A47" s="6"/>
      <c r="B47" s="13"/>
      <c r="C47" s="13"/>
      <c r="D47" s="6"/>
      <c r="E47" s="6"/>
      <c r="F47" s="14"/>
      <c r="G47" s="15"/>
      <c r="H47" s="16"/>
      <c r="I47" s="17"/>
      <c r="J47" s="17"/>
      <c r="K47" s="18"/>
      <c r="L47" s="6"/>
      <c r="M47" s="14"/>
      <c r="N47" s="6"/>
      <c r="O47" s="6"/>
    </row>
    <row r="48" spans="1:15" ht="14.25">
      <c r="A48" s="6"/>
      <c r="B48" s="13"/>
      <c r="C48" s="13"/>
      <c r="D48" s="6"/>
      <c r="E48" s="6"/>
      <c r="F48" s="14"/>
      <c r="G48" s="15"/>
      <c r="H48" s="16"/>
      <c r="I48" s="17"/>
      <c r="J48" s="17"/>
      <c r="K48" s="18"/>
      <c r="L48" s="6"/>
      <c r="M48" s="14"/>
      <c r="N48" s="6"/>
      <c r="O48" s="6"/>
    </row>
    <row r="49" spans="1:15" ht="14.25">
      <c r="A49" s="6"/>
      <c r="B49" s="13"/>
      <c r="C49" s="13"/>
      <c r="D49" s="6"/>
      <c r="E49" s="6"/>
      <c r="F49" s="14"/>
      <c r="G49" s="15"/>
      <c r="H49" s="16"/>
      <c r="I49" s="17"/>
      <c r="J49" s="17"/>
      <c r="K49" s="18"/>
      <c r="L49" s="6"/>
      <c r="M49" s="14"/>
      <c r="N49" s="6"/>
      <c r="O49" s="6"/>
    </row>
    <row r="50" spans="1:15" ht="14.25">
      <c r="A50" s="6"/>
      <c r="B50" s="13"/>
      <c r="C50" s="13"/>
      <c r="D50" s="6"/>
      <c r="E50" s="6"/>
      <c r="F50" s="14"/>
      <c r="G50" s="15"/>
      <c r="H50" s="16"/>
      <c r="I50" s="17"/>
      <c r="J50" s="17"/>
      <c r="K50" s="18"/>
      <c r="L50" s="6"/>
      <c r="M50" s="14"/>
      <c r="N50" s="6"/>
      <c r="O50" s="6"/>
    </row>
    <row r="51" spans="1:15" ht="14.25">
      <c r="A51" s="6"/>
      <c r="B51" s="13"/>
      <c r="C51" s="13"/>
      <c r="D51" s="6"/>
      <c r="E51" s="6"/>
      <c r="F51" s="14"/>
      <c r="G51" s="15"/>
      <c r="H51" s="16"/>
      <c r="I51" s="17"/>
      <c r="J51" s="17"/>
      <c r="K51" s="18"/>
      <c r="L51" s="6"/>
      <c r="M51" s="14"/>
      <c r="N51" s="6"/>
      <c r="O51" s="6"/>
    </row>
    <row r="52" spans="1:15" ht="14.25">
      <c r="A52" s="6"/>
      <c r="B52" s="13"/>
      <c r="C52" s="13"/>
      <c r="D52" s="6"/>
      <c r="E52" s="6"/>
      <c r="F52" s="14"/>
      <c r="G52" s="15"/>
      <c r="H52" s="16"/>
      <c r="I52" s="17"/>
      <c r="J52" s="17"/>
      <c r="K52" s="18"/>
      <c r="L52" s="6"/>
      <c r="M52" s="14"/>
      <c r="N52" s="6"/>
      <c r="O52" s="6"/>
    </row>
    <row r="53" spans="1:15" ht="14.25">
      <c r="A53" s="6"/>
      <c r="B53" s="13"/>
      <c r="C53" s="13"/>
      <c r="D53" s="6"/>
      <c r="E53" s="6"/>
      <c r="F53" s="14"/>
      <c r="G53" s="15"/>
      <c r="H53" s="16"/>
      <c r="I53" s="17"/>
      <c r="J53" s="17"/>
      <c r="K53" s="18"/>
      <c r="L53" s="6"/>
      <c r="M53" s="14"/>
      <c r="N53" s="6"/>
      <c r="O53" s="6"/>
    </row>
    <row r="54" spans="1:15" ht="14.25">
      <c r="A54" s="6"/>
      <c r="B54" s="13"/>
      <c r="C54" s="13"/>
      <c r="D54" s="6"/>
      <c r="E54" s="6"/>
      <c r="F54" s="14"/>
      <c r="G54" s="15"/>
      <c r="H54" s="16"/>
      <c r="I54" s="17"/>
      <c r="J54" s="17"/>
      <c r="K54" s="18"/>
      <c r="L54" s="6"/>
      <c r="M54" s="14"/>
      <c r="N54" s="6"/>
      <c r="O54" s="6"/>
    </row>
    <row r="55" spans="1:15" ht="14.25">
      <c r="A55" s="6"/>
      <c r="B55" s="13"/>
      <c r="C55" s="13"/>
      <c r="D55" s="6"/>
      <c r="E55" s="6"/>
      <c r="F55" s="14"/>
      <c r="G55" s="15"/>
      <c r="H55" s="16"/>
      <c r="I55" s="17"/>
      <c r="J55" s="17"/>
      <c r="K55" s="18"/>
      <c r="L55" s="6"/>
      <c r="M55" s="14"/>
      <c r="N55" s="6"/>
      <c r="O55" s="6"/>
    </row>
    <row r="56" spans="1:15" ht="14.25">
      <c r="A56" s="6"/>
      <c r="B56" s="13"/>
      <c r="C56" s="13"/>
      <c r="D56" s="6"/>
      <c r="E56" s="6"/>
      <c r="F56" s="14"/>
      <c r="G56" s="15"/>
      <c r="H56" s="16"/>
      <c r="I56" s="17"/>
      <c r="J56" s="17"/>
      <c r="K56" s="18"/>
      <c r="L56" s="6"/>
      <c r="M56" s="14"/>
      <c r="N56" s="6"/>
      <c r="O56" s="6"/>
    </row>
    <row r="57" spans="1:15" ht="14.25">
      <c r="A57" s="6"/>
      <c r="B57" s="13"/>
      <c r="C57" s="13"/>
      <c r="D57" s="6"/>
      <c r="E57" s="6"/>
      <c r="F57" s="14"/>
      <c r="G57" s="15"/>
      <c r="H57" s="16"/>
      <c r="I57" s="17"/>
      <c r="J57" s="17"/>
      <c r="K57" s="18"/>
      <c r="L57" s="6"/>
      <c r="M57" s="14"/>
      <c r="N57" s="6"/>
      <c r="O57" s="6"/>
    </row>
    <row r="58" spans="1:15" ht="14.25">
      <c r="A58" s="6"/>
      <c r="B58" s="13"/>
      <c r="C58" s="13"/>
      <c r="D58" s="6"/>
      <c r="E58" s="6"/>
      <c r="F58" s="14"/>
      <c r="G58" s="15"/>
      <c r="H58" s="16"/>
      <c r="I58" s="17"/>
      <c r="J58" s="17"/>
      <c r="K58" s="18"/>
      <c r="L58" s="6"/>
      <c r="M58" s="14"/>
      <c r="N58" s="6"/>
      <c r="O58" s="6"/>
    </row>
    <row r="59" spans="1:15" ht="14.25">
      <c r="A59" s="6"/>
      <c r="B59" s="13"/>
      <c r="C59" s="13"/>
      <c r="D59" s="6"/>
      <c r="E59" s="6"/>
      <c r="F59" s="14"/>
      <c r="G59" s="15"/>
      <c r="H59" s="16"/>
      <c r="I59" s="17"/>
      <c r="J59" s="17"/>
      <c r="K59" s="18"/>
      <c r="L59" s="6"/>
      <c r="M59" s="14"/>
      <c r="N59" s="6"/>
      <c r="O59" s="6"/>
    </row>
    <row r="60" spans="1:15" ht="14.25">
      <c r="A60" s="6"/>
      <c r="B60" s="13"/>
      <c r="C60" s="13"/>
      <c r="D60" s="6"/>
      <c r="E60" s="6"/>
      <c r="F60" s="14"/>
      <c r="G60" s="15"/>
      <c r="H60" s="16"/>
      <c r="I60" s="17"/>
      <c r="J60" s="17"/>
      <c r="K60" s="18"/>
      <c r="L60" s="6"/>
      <c r="M60" s="14"/>
      <c r="N60" s="6"/>
      <c r="O60" s="6"/>
    </row>
    <row r="61" spans="1:15" ht="14.25">
      <c r="A61" s="6"/>
      <c r="B61" s="13"/>
      <c r="C61" s="13"/>
      <c r="D61" s="6"/>
      <c r="E61" s="6"/>
      <c r="F61" s="14"/>
      <c r="G61" s="15"/>
      <c r="H61" s="16"/>
      <c r="I61" s="17"/>
      <c r="J61" s="17"/>
      <c r="K61" s="18"/>
      <c r="L61" s="6"/>
      <c r="M61" s="14"/>
      <c r="N61" s="6"/>
      <c r="O61" s="6"/>
    </row>
    <row r="62" spans="1:15" ht="14.25">
      <c r="A62" s="6"/>
      <c r="B62" s="13"/>
      <c r="C62" s="13"/>
      <c r="D62" s="6"/>
      <c r="E62" s="6"/>
      <c r="F62" s="14"/>
      <c r="G62" s="15"/>
      <c r="H62" s="16"/>
      <c r="I62" s="17"/>
      <c r="J62" s="17"/>
      <c r="K62" s="18"/>
      <c r="L62" s="6"/>
      <c r="M62" s="14"/>
      <c r="N62" s="6"/>
      <c r="O62" s="6"/>
    </row>
    <row r="63" spans="1:15" ht="14.25">
      <c r="A63" s="6"/>
      <c r="B63" s="13"/>
      <c r="C63" s="13"/>
      <c r="D63" s="6"/>
      <c r="E63" s="6"/>
      <c r="F63" s="14"/>
      <c r="G63" s="15"/>
      <c r="H63" s="16"/>
      <c r="I63" s="17"/>
      <c r="J63" s="17"/>
      <c r="K63" s="18"/>
      <c r="L63" s="6"/>
      <c r="M63" s="14"/>
      <c r="N63" s="6"/>
      <c r="O63" s="6"/>
    </row>
    <row r="64" spans="1:15" ht="14.25">
      <c r="A64" s="6"/>
      <c r="B64" s="13"/>
      <c r="C64" s="13"/>
      <c r="D64" s="6"/>
      <c r="E64" s="6"/>
      <c r="F64" s="14"/>
      <c r="G64" s="15"/>
      <c r="H64" s="16"/>
      <c r="I64" s="17"/>
      <c r="J64" s="17"/>
      <c r="K64" s="18"/>
      <c r="L64" s="6"/>
      <c r="M64" s="14"/>
      <c r="N64" s="6"/>
      <c r="O64" s="6"/>
    </row>
    <row r="65" spans="1:15" ht="14.25">
      <c r="A65" s="6"/>
      <c r="B65" s="13"/>
      <c r="C65" s="13"/>
      <c r="D65" s="6"/>
      <c r="E65" s="6"/>
      <c r="F65" s="14"/>
      <c r="G65" s="15"/>
      <c r="H65" s="16"/>
      <c r="I65" s="17"/>
      <c r="J65" s="17"/>
      <c r="K65" s="18"/>
      <c r="L65" s="6"/>
      <c r="M65" s="14"/>
      <c r="N65" s="6"/>
      <c r="O65" s="6"/>
    </row>
    <row r="66" spans="1:15" ht="14.25">
      <c r="A66" s="6"/>
      <c r="B66" s="13"/>
      <c r="C66" s="13"/>
      <c r="D66" s="6"/>
      <c r="E66" s="6"/>
      <c r="F66" s="14"/>
      <c r="G66" s="15"/>
      <c r="H66" s="16"/>
      <c r="I66" s="17"/>
      <c r="J66" s="17"/>
      <c r="K66" s="18"/>
      <c r="L66" s="6"/>
      <c r="M66" s="14"/>
      <c r="N66" s="6"/>
      <c r="O66" s="6"/>
    </row>
    <row r="67" spans="1:15" ht="14.25">
      <c r="A67" s="6"/>
      <c r="B67" s="13"/>
      <c r="C67" s="13"/>
      <c r="D67" s="6"/>
      <c r="E67" s="6"/>
      <c r="F67" s="14"/>
      <c r="G67" s="15"/>
      <c r="H67" s="16"/>
      <c r="I67" s="17"/>
      <c r="J67" s="17"/>
      <c r="K67" s="18"/>
      <c r="L67" s="6"/>
      <c r="M67" s="14"/>
      <c r="N67" s="6"/>
      <c r="O67" s="6"/>
    </row>
    <row r="68" spans="1:15" ht="14.25">
      <c r="A68" s="6"/>
      <c r="B68" s="13"/>
      <c r="C68" s="13"/>
      <c r="D68" s="6"/>
      <c r="E68" s="6"/>
      <c r="F68" s="14"/>
      <c r="G68" s="15"/>
      <c r="H68" s="16"/>
      <c r="I68" s="17"/>
      <c r="J68" s="17"/>
      <c r="K68" s="18"/>
      <c r="L68" s="6"/>
      <c r="M68" s="14"/>
      <c r="N68" s="6"/>
      <c r="O68" s="6"/>
    </row>
    <row r="69" spans="1:15" ht="14.25">
      <c r="A69" s="6"/>
      <c r="B69" s="13"/>
      <c r="C69" s="13"/>
      <c r="D69" s="6"/>
      <c r="E69" s="6"/>
      <c r="F69" s="14"/>
      <c r="G69" s="15"/>
      <c r="H69" s="16"/>
      <c r="I69" s="17"/>
      <c r="J69" s="17"/>
      <c r="K69" s="18"/>
      <c r="L69" s="6"/>
      <c r="M69" s="14"/>
      <c r="N69" s="6"/>
      <c r="O69" s="6"/>
    </row>
    <row r="70" spans="1:15" ht="14.25">
      <c r="A70" s="6"/>
      <c r="B70" s="13"/>
      <c r="C70" s="13"/>
      <c r="D70" s="6"/>
      <c r="E70" s="6"/>
      <c r="F70" s="14"/>
      <c r="G70" s="15"/>
      <c r="H70" s="16"/>
      <c r="I70" s="17"/>
      <c r="J70" s="17"/>
      <c r="K70" s="18"/>
      <c r="L70" s="6"/>
      <c r="M70" s="14"/>
      <c r="N70" s="6"/>
      <c r="O70" s="6"/>
    </row>
    <row r="71" spans="1:15" ht="14.25">
      <c r="A71" s="6"/>
      <c r="B71" s="13"/>
      <c r="C71" s="13"/>
      <c r="D71" s="6"/>
      <c r="E71" s="6"/>
      <c r="F71" s="14"/>
      <c r="G71" s="15"/>
      <c r="H71" s="16"/>
      <c r="I71" s="17"/>
      <c r="J71" s="17"/>
      <c r="K71" s="18"/>
      <c r="L71" s="6"/>
      <c r="M71" s="14"/>
      <c r="N71" s="6"/>
      <c r="O71" s="6"/>
    </row>
    <row r="72" spans="1:15" ht="14.25">
      <c r="A72" s="6"/>
      <c r="B72" s="13"/>
      <c r="C72" s="13"/>
      <c r="D72" s="6"/>
      <c r="E72" s="6"/>
      <c r="F72" s="14"/>
      <c r="G72" s="15"/>
      <c r="H72" s="16"/>
      <c r="I72" s="17"/>
      <c r="J72" s="17"/>
      <c r="K72" s="18"/>
      <c r="L72" s="6"/>
      <c r="M72" s="14"/>
      <c r="N72" s="6"/>
      <c r="O72" s="6"/>
    </row>
    <row r="73" spans="1:15" ht="14.25">
      <c r="A73" s="6"/>
      <c r="B73" s="13"/>
      <c r="C73" s="13"/>
      <c r="D73" s="6"/>
      <c r="E73" s="6"/>
      <c r="F73" s="14"/>
      <c r="G73" s="15"/>
      <c r="H73" s="16"/>
      <c r="I73" s="17"/>
      <c r="J73" s="17"/>
      <c r="K73" s="18"/>
      <c r="L73" s="6"/>
      <c r="M73" s="14"/>
      <c r="N73" s="6"/>
      <c r="O73" s="6"/>
    </row>
    <row r="74" spans="1:15" ht="14.25">
      <c r="A74" s="6"/>
      <c r="B74" s="13"/>
      <c r="C74" s="13"/>
      <c r="D74" s="6"/>
      <c r="E74" s="6"/>
      <c r="F74" s="14"/>
      <c r="G74" s="15"/>
      <c r="H74" s="16"/>
      <c r="I74" s="17"/>
      <c r="J74" s="17"/>
      <c r="K74" s="18"/>
      <c r="L74" s="6"/>
      <c r="M74" s="14"/>
      <c r="N74" s="6"/>
      <c r="O74" s="6"/>
    </row>
    <row r="75" spans="1:15" ht="14.25">
      <c r="A75" s="6"/>
      <c r="B75" s="13"/>
      <c r="C75" s="13"/>
      <c r="D75" s="6"/>
      <c r="E75" s="6"/>
      <c r="F75" s="14"/>
      <c r="G75" s="15"/>
      <c r="H75" s="16"/>
      <c r="I75" s="17"/>
      <c r="J75" s="17"/>
      <c r="K75" s="18"/>
      <c r="L75" s="6"/>
      <c r="M75" s="14"/>
      <c r="N75" s="6"/>
      <c r="O75" s="6"/>
    </row>
    <row r="76" spans="1:15" ht="14.25">
      <c r="A76" s="6"/>
      <c r="B76" s="13"/>
      <c r="C76" s="13"/>
      <c r="D76" s="6"/>
      <c r="E76" s="6"/>
      <c r="F76" s="14"/>
      <c r="G76" s="15"/>
      <c r="H76" s="16"/>
      <c r="I76" s="17"/>
      <c r="J76" s="17"/>
      <c r="K76" s="18"/>
      <c r="L76" s="6"/>
      <c r="M76" s="14"/>
      <c r="N76" s="6"/>
      <c r="O76" s="6"/>
    </row>
    <row r="77" spans="1:15" ht="14.25">
      <c r="A77" s="6"/>
      <c r="B77" s="13"/>
      <c r="C77" s="13"/>
      <c r="D77" s="6"/>
      <c r="E77" s="6"/>
      <c r="F77" s="14"/>
      <c r="G77" s="15"/>
      <c r="H77" s="16"/>
      <c r="I77" s="17"/>
      <c r="J77" s="17"/>
      <c r="K77" s="18"/>
      <c r="L77" s="6"/>
      <c r="M77" s="14"/>
      <c r="N77" s="6"/>
      <c r="O77" s="6"/>
    </row>
    <row r="78" spans="1:15" ht="14.25">
      <c r="A78" s="6"/>
      <c r="B78" s="13"/>
      <c r="C78" s="13"/>
      <c r="D78" s="6"/>
      <c r="E78" s="6"/>
      <c r="F78" s="14"/>
      <c r="G78" s="15"/>
      <c r="H78" s="16"/>
      <c r="I78" s="17"/>
      <c r="J78" s="17"/>
      <c r="K78" s="18"/>
      <c r="L78" s="6"/>
      <c r="M78" s="14"/>
      <c r="N78" s="6"/>
      <c r="O78" s="6"/>
    </row>
    <row r="79" spans="1:15" ht="14.25">
      <c r="A79" s="6"/>
      <c r="B79" s="13"/>
      <c r="C79" s="13"/>
      <c r="D79" s="6"/>
      <c r="E79" s="6"/>
      <c r="F79" s="14"/>
      <c r="G79" s="15"/>
      <c r="H79" s="16"/>
      <c r="I79" s="17"/>
      <c r="J79" s="17"/>
      <c r="K79" s="18"/>
      <c r="L79" s="6"/>
      <c r="M79" s="14"/>
      <c r="N79" s="6"/>
      <c r="O79" s="6"/>
    </row>
    <row r="80" spans="1:15" ht="14.25">
      <c r="A80" s="6"/>
      <c r="B80" s="13"/>
      <c r="C80" s="13"/>
      <c r="D80" s="6"/>
      <c r="E80" s="6"/>
      <c r="F80" s="14"/>
      <c r="G80" s="15"/>
      <c r="H80" s="16"/>
      <c r="I80" s="17"/>
      <c r="J80" s="17"/>
      <c r="K80" s="18"/>
      <c r="L80" s="6"/>
      <c r="M80" s="14"/>
      <c r="N80" s="6"/>
      <c r="O80" s="6"/>
    </row>
    <row r="81" spans="1:15" ht="14.25">
      <c r="A81" s="6"/>
      <c r="B81" s="13"/>
      <c r="C81" s="13"/>
      <c r="D81" s="6"/>
      <c r="E81" s="6"/>
      <c r="F81" s="14"/>
      <c r="G81" s="15"/>
      <c r="H81" s="16"/>
      <c r="I81" s="17"/>
      <c r="J81" s="17"/>
      <c r="K81" s="18"/>
      <c r="L81" s="6"/>
      <c r="M81" s="14"/>
      <c r="N81" s="6"/>
      <c r="O81" s="6"/>
    </row>
    <row r="82" spans="1:15" ht="14.25">
      <c r="A82" s="6"/>
      <c r="B82" s="13"/>
      <c r="C82" s="13"/>
      <c r="D82" s="6"/>
      <c r="E82" s="6"/>
      <c r="F82" s="14"/>
      <c r="G82" s="15"/>
      <c r="H82" s="16"/>
      <c r="I82" s="17"/>
      <c r="J82" s="17"/>
      <c r="K82" s="18"/>
      <c r="L82" s="6"/>
      <c r="M82" s="14"/>
      <c r="N82" s="6"/>
      <c r="O82" s="6"/>
    </row>
    <row r="83" spans="1:15" ht="14.25">
      <c r="A83" s="6"/>
      <c r="B83" s="13"/>
      <c r="C83" s="13"/>
      <c r="D83" s="6"/>
      <c r="E83" s="6"/>
      <c r="F83" s="14"/>
      <c r="G83" s="15"/>
      <c r="H83" s="16"/>
      <c r="I83" s="17"/>
      <c r="J83" s="17"/>
      <c r="K83" s="18"/>
      <c r="L83" s="6"/>
      <c r="M83" s="14"/>
      <c r="N83" s="6"/>
      <c r="O83" s="6"/>
    </row>
  </sheetData>
  <sheetProtection/>
  <autoFilter ref="B4:R24">
    <sortState ref="B5:R83">
      <sortCondition descending="1" sortBy="value" ref="N5:N83"/>
    </sortState>
  </autoFilter>
  <mergeCells count="7">
    <mergeCell ref="G2:H2"/>
    <mergeCell ref="G3:H3"/>
    <mergeCell ref="A1:R1"/>
    <mergeCell ref="I2:K2"/>
    <mergeCell ref="L2:M2"/>
    <mergeCell ref="I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"/>
  <sheetViews>
    <sheetView zoomScale="90" zoomScaleNormal="90" zoomScalePageLayoutView="0" workbookViewId="0" topLeftCell="A1">
      <selection activeCell="O8" sqref="O8:O16"/>
    </sheetView>
  </sheetViews>
  <sheetFormatPr defaultColWidth="9.140625" defaultRowHeight="15"/>
  <cols>
    <col min="1" max="1" width="3.140625" style="0" bestFit="1" customWidth="1"/>
    <col min="2" max="2" width="11.57421875" style="0" hidden="1" customWidth="1"/>
    <col min="3" max="3" width="8.00390625" style="0" customWidth="1"/>
    <col min="4" max="4" width="12.28125" style="0" customWidth="1"/>
    <col min="5" max="5" width="10.00390625" style="0" customWidth="1"/>
    <col min="6" max="6" width="44.28125" style="0" bestFit="1" customWidth="1"/>
    <col min="7" max="7" width="6.140625" style="0" bestFit="1" customWidth="1"/>
    <col min="8" max="8" width="8.28125" style="0" customWidth="1"/>
    <col min="9" max="9" width="6.8515625" style="0" customWidth="1"/>
    <col min="10" max="10" width="7.421875" style="0" customWidth="1"/>
    <col min="11" max="11" width="10.421875" style="0" customWidth="1"/>
    <col min="12" max="12" width="9.7109375" style="0" bestFit="1" customWidth="1"/>
    <col min="13" max="13" width="8.57421875" style="0" bestFit="1" customWidth="1"/>
    <col min="14" max="14" width="10.57421875" style="0" bestFit="1" customWidth="1"/>
    <col min="15" max="15" width="13.28125" style="0" bestFit="1" customWidth="1"/>
    <col min="16" max="16" width="33.5742187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4.25" customHeight="1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 customHeight="1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 t="s">
        <v>41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5" customHeight="1">
      <c r="A5" s="4">
        <v>1</v>
      </c>
      <c r="B5" s="24" t="s">
        <v>37</v>
      </c>
      <c r="C5" s="24" t="s">
        <v>353</v>
      </c>
      <c r="D5" s="26" t="s">
        <v>354</v>
      </c>
      <c r="E5" s="26" t="s">
        <v>355</v>
      </c>
      <c r="F5" s="26" t="s">
        <v>760</v>
      </c>
      <c r="G5" s="34">
        <v>47</v>
      </c>
      <c r="H5" s="12">
        <f aca="true" t="shared" si="0" ref="H5:H17">20*G5/51</f>
        <v>18.431372549019606</v>
      </c>
      <c r="I5" s="21">
        <v>42.4</v>
      </c>
      <c r="J5" s="21">
        <v>42.4</v>
      </c>
      <c r="K5" s="10">
        <f aca="true" t="shared" si="1" ref="K5:K17">40*I5/J5</f>
        <v>40</v>
      </c>
      <c r="L5" s="21">
        <v>9</v>
      </c>
      <c r="M5" s="10">
        <f aca="true" t="shared" si="2" ref="M5:M17">40*L5/10</f>
        <v>36</v>
      </c>
      <c r="N5" s="51">
        <f aca="true" t="shared" si="3" ref="N5:N17">H5+K5+M5</f>
        <v>94.43137254901961</v>
      </c>
      <c r="O5" s="20" t="s">
        <v>73</v>
      </c>
      <c r="P5" s="26" t="s">
        <v>254</v>
      </c>
      <c r="Q5" s="20"/>
      <c r="R5" s="20"/>
    </row>
    <row r="6" spans="1:18" ht="15" customHeight="1">
      <c r="A6" s="4">
        <v>2</v>
      </c>
      <c r="B6" s="23" t="s">
        <v>39</v>
      </c>
      <c r="C6" s="24" t="s">
        <v>202</v>
      </c>
      <c r="D6" s="26" t="s">
        <v>572</v>
      </c>
      <c r="E6" s="26" t="s">
        <v>99</v>
      </c>
      <c r="F6" s="26" t="s">
        <v>761</v>
      </c>
      <c r="G6" s="34">
        <v>40</v>
      </c>
      <c r="H6" s="12">
        <f t="shared" si="0"/>
        <v>15.686274509803921</v>
      </c>
      <c r="I6" s="21">
        <v>48.2</v>
      </c>
      <c r="J6" s="21">
        <v>48.2</v>
      </c>
      <c r="K6" s="10">
        <f t="shared" si="1"/>
        <v>40</v>
      </c>
      <c r="L6" s="21">
        <v>9.1</v>
      </c>
      <c r="M6" s="10">
        <f t="shared" si="2"/>
        <v>36.4</v>
      </c>
      <c r="N6" s="51">
        <f t="shared" si="3"/>
        <v>92.08627450980393</v>
      </c>
      <c r="O6" s="20" t="s">
        <v>73</v>
      </c>
      <c r="P6" s="26" t="s">
        <v>573</v>
      </c>
      <c r="Q6" s="20"/>
      <c r="R6" s="20"/>
    </row>
    <row r="7" spans="1:18" ht="15" customHeight="1">
      <c r="A7" s="4">
        <v>3</v>
      </c>
      <c r="B7" s="23" t="s">
        <v>36</v>
      </c>
      <c r="C7" s="24" t="s">
        <v>677</v>
      </c>
      <c r="D7" s="25" t="s">
        <v>678</v>
      </c>
      <c r="E7" s="25" t="s">
        <v>108</v>
      </c>
      <c r="F7" s="59" t="s">
        <v>596</v>
      </c>
      <c r="G7" s="33">
        <v>35</v>
      </c>
      <c r="H7" s="40">
        <f t="shared" si="0"/>
        <v>13.72549019607843</v>
      </c>
      <c r="I7" s="41">
        <v>40.1</v>
      </c>
      <c r="J7" s="41">
        <v>42.3</v>
      </c>
      <c r="K7" s="43">
        <f t="shared" si="1"/>
        <v>37.91962174940899</v>
      </c>
      <c r="L7" s="41">
        <v>10</v>
      </c>
      <c r="M7" s="43">
        <f t="shared" si="2"/>
        <v>40</v>
      </c>
      <c r="N7" s="51">
        <f t="shared" si="3"/>
        <v>91.64511194548743</v>
      </c>
      <c r="O7" s="95" t="s">
        <v>73</v>
      </c>
      <c r="P7" s="26" t="s">
        <v>636</v>
      </c>
      <c r="Q7" s="20"/>
      <c r="R7" s="20"/>
    </row>
    <row r="8" spans="1:18" ht="15" customHeight="1">
      <c r="A8" s="4">
        <v>4</v>
      </c>
      <c r="B8" s="23" t="s">
        <v>33</v>
      </c>
      <c r="C8" s="23" t="s">
        <v>577</v>
      </c>
      <c r="D8" s="25" t="s">
        <v>578</v>
      </c>
      <c r="E8" s="25" t="s">
        <v>119</v>
      </c>
      <c r="F8" s="26" t="s">
        <v>761</v>
      </c>
      <c r="G8" s="34">
        <v>38</v>
      </c>
      <c r="H8" s="12">
        <f t="shared" si="0"/>
        <v>14.901960784313726</v>
      </c>
      <c r="I8" s="21">
        <v>48.2</v>
      </c>
      <c r="J8" s="22">
        <v>50.01</v>
      </c>
      <c r="K8" s="10">
        <f t="shared" si="1"/>
        <v>38.552289542091586</v>
      </c>
      <c r="L8" s="21">
        <v>9.2</v>
      </c>
      <c r="M8" s="10">
        <f t="shared" si="2"/>
        <v>36.8</v>
      </c>
      <c r="N8" s="51">
        <f t="shared" si="3"/>
        <v>90.25425032640531</v>
      </c>
      <c r="O8" s="52" t="s">
        <v>78</v>
      </c>
      <c r="P8" s="26" t="s">
        <v>573</v>
      </c>
      <c r="Q8" s="20"/>
      <c r="R8" s="20"/>
    </row>
    <row r="9" spans="1:18" ht="15" customHeight="1">
      <c r="A9" s="4">
        <v>5</v>
      </c>
      <c r="B9" s="24" t="s">
        <v>40</v>
      </c>
      <c r="C9" s="24" t="s">
        <v>93</v>
      </c>
      <c r="D9" s="26" t="s">
        <v>351</v>
      </c>
      <c r="E9" s="26" t="s">
        <v>352</v>
      </c>
      <c r="F9" s="26" t="s">
        <v>760</v>
      </c>
      <c r="G9" s="34">
        <v>36</v>
      </c>
      <c r="H9" s="12">
        <f t="shared" si="0"/>
        <v>14.117647058823529</v>
      </c>
      <c r="I9" s="21">
        <v>42.4</v>
      </c>
      <c r="J9" s="21">
        <v>44</v>
      </c>
      <c r="K9" s="10">
        <f t="shared" si="1"/>
        <v>38.54545454545455</v>
      </c>
      <c r="L9" s="21">
        <v>9.2</v>
      </c>
      <c r="M9" s="10">
        <f t="shared" si="2"/>
        <v>36.8</v>
      </c>
      <c r="N9" s="51">
        <f t="shared" si="3"/>
        <v>89.46310160427808</v>
      </c>
      <c r="O9" s="20" t="s">
        <v>73</v>
      </c>
      <c r="P9" s="26" t="s">
        <v>254</v>
      </c>
      <c r="Q9" s="20"/>
      <c r="R9" s="20"/>
    </row>
    <row r="10" spans="1:18" ht="15" customHeight="1">
      <c r="A10" s="4">
        <v>6</v>
      </c>
      <c r="B10" s="23" t="s">
        <v>34</v>
      </c>
      <c r="C10" s="24" t="s">
        <v>679</v>
      </c>
      <c r="D10" s="26" t="s">
        <v>680</v>
      </c>
      <c r="E10" s="26" t="s">
        <v>128</v>
      </c>
      <c r="F10" s="59" t="s">
        <v>596</v>
      </c>
      <c r="G10" s="33">
        <v>26</v>
      </c>
      <c r="H10" s="40">
        <f t="shared" si="0"/>
        <v>10.196078431372548</v>
      </c>
      <c r="I10" s="41">
        <v>40.1</v>
      </c>
      <c r="J10" s="41">
        <v>40.1</v>
      </c>
      <c r="K10" s="43">
        <f t="shared" si="1"/>
        <v>40</v>
      </c>
      <c r="L10" s="41">
        <v>9.7</v>
      </c>
      <c r="M10" s="43">
        <f t="shared" si="2"/>
        <v>38.8</v>
      </c>
      <c r="N10" s="51">
        <f t="shared" si="3"/>
        <v>88.99607843137255</v>
      </c>
      <c r="O10" s="52" t="s">
        <v>78</v>
      </c>
      <c r="P10" s="26" t="s">
        <v>636</v>
      </c>
      <c r="Q10" s="35"/>
      <c r="R10" s="35"/>
    </row>
    <row r="11" spans="1:18" ht="15" customHeight="1">
      <c r="A11" s="4">
        <v>7</v>
      </c>
      <c r="B11" s="23" t="s">
        <v>35</v>
      </c>
      <c r="C11" s="24" t="s">
        <v>574</v>
      </c>
      <c r="D11" s="26" t="s">
        <v>575</v>
      </c>
      <c r="E11" s="26" t="s">
        <v>576</v>
      </c>
      <c r="F11" s="26" t="s">
        <v>761</v>
      </c>
      <c r="G11" s="34">
        <v>38</v>
      </c>
      <c r="H11" s="12">
        <f t="shared" si="0"/>
        <v>14.901960784313726</v>
      </c>
      <c r="I11" s="21">
        <v>48.2</v>
      </c>
      <c r="J11" s="21">
        <v>51.21</v>
      </c>
      <c r="K11" s="10">
        <f t="shared" si="1"/>
        <v>37.64889669986331</v>
      </c>
      <c r="L11" s="21">
        <v>9.1</v>
      </c>
      <c r="M11" s="10">
        <f t="shared" si="2"/>
        <v>36.4</v>
      </c>
      <c r="N11" s="51">
        <f t="shared" si="3"/>
        <v>88.95085748417702</v>
      </c>
      <c r="O11" s="52" t="s">
        <v>78</v>
      </c>
      <c r="P11" s="26" t="s">
        <v>573</v>
      </c>
      <c r="Q11" s="20"/>
      <c r="R11" s="20"/>
    </row>
    <row r="12" spans="1:18" ht="15" customHeight="1">
      <c r="A12" s="4">
        <v>8</v>
      </c>
      <c r="B12" s="23" t="s">
        <v>32</v>
      </c>
      <c r="C12" s="24" t="s">
        <v>681</v>
      </c>
      <c r="D12" s="26" t="s">
        <v>682</v>
      </c>
      <c r="E12" s="26" t="s">
        <v>122</v>
      </c>
      <c r="F12" s="59" t="s">
        <v>596</v>
      </c>
      <c r="G12" s="33">
        <v>36</v>
      </c>
      <c r="H12" s="40">
        <f t="shared" si="0"/>
        <v>14.117647058823529</v>
      </c>
      <c r="I12" s="41">
        <v>40.1</v>
      </c>
      <c r="J12" s="41">
        <v>45.5</v>
      </c>
      <c r="K12" s="43">
        <f t="shared" si="1"/>
        <v>35.252747252747255</v>
      </c>
      <c r="L12" s="41">
        <v>9.6</v>
      </c>
      <c r="M12" s="43">
        <f t="shared" si="2"/>
        <v>38.4</v>
      </c>
      <c r="N12" s="51">
        <f t="shared" si="3"/>
        <v>87.77039431157078</v>
      </c>
      <c r="O12" s="19" t="s">
        <v>123</v>
      </c>
      <c r="P12" s="26" t="s">
        <v>636</v>
      </c>
      <c r="Q12" s="35"/>
      <c r="R12" s="35"/>
    </row>
    <row r="13" spans="1:18" ht="14.25">
      <c r="A13" s="4">
        <v>9</v>
      </c>
      <c r="C13" s="35"/>
      <c r="D13" s="26" t="s">
        <v>804</v>
      </c>
      <c r="E13" s="26" t="s">
        <v>99</v>
      </c>
      <c r="F13" s="26" t="s">
        <v>765</v>
      </c>
      <c r="G13" s="67">
        <v>48</v>
      </c>
      <c r="H13" s="62">
        <f t="shared" si="0"/>
        <v>18.823529411764707</v>
      </c>
      <c r="I13" s="21">
        <v>44</v>
      </c>
      <c r="J13" s="21">
        <v>53</v>
      </c>
      <c r="K13" s="64">
        <f t="shared" si="1"/>
        <v>33.20754716981132</v>
      </c>
      <c r="L13" s="21">
        <v>8.3</v>
      </c>
      <c r="M13" s="64">
        <f t="shared" si="2"/>
        <v>33.2</v>
      </c>
      <c r="N13" s="51">
        <f t="shared" si="3"/>
        <v>85.23107658157603</v>
      </c>
      <c r="O13" s="95" t="s">
        <v>73</v>
      </c>
      <c r="P13" s="26" t="s">
        <v>807</v>
      </c>
      <c r="Q13" s="35"/>
      <c r="R13" s="35"/>
    </row>
    <row r="14" spans="1:18" ht="14.25">
      <c r="A14" s="4">
        <v>10</v>
      </c>
      <c r="C14" s="80" t="s">
        <v>202</v>
      </c>
      <c r="D14" s="59" t="s">
        <v>203</v>
      </c>
      <c r="E14" s="59" t="s">
        <v>204</v>
      </c>
      <c r="F14" s="59" t="s">
        <v>758</v>
      </c>
      <c r="G14" s="124">
        <v>26</v>
      </c>
      <c r="H14" s="69">
        <f t="shared" si="0"/>
        <v>10.196078431372548</v>
      </c>
      <c r="I14" s="70">
        <v>52.4</v>
      </c>
      <c r="J14" s="71">
        <v>52.4</v>
      </c>
      <c r="K14" s="72">
        <f t="shared" si="1"/>
        <v>40</v>
      </c>
      <c r="L14" s="70">
        <v>6.8</v>
      </c>
      <c r="M14" s="72">
        <f t="shared" si="2"/>
        <v>27.2</v>
      </c>
      <c r="N14" s="51">
        <f t="shared" si="3"/>
        <v>77.39607843137254</v>
      </c>
      <c r="O14" s="75" t="s">
        <v>78</v>
      </c>
      <c r="P14" s="59" t="s">
        <v>137</v>
      </c>
      <c r="Q14" s="75"/>
      <c r="R14" s="20"/>
    </row>
    <row r="15" spans="1:18" ht="14.25">
      <c r="A15" s="4">
        <v>11</v>
      </c>
      <c r="C15" s="23" t="s">
        <v>356</v>
      </c>
      <c r="D15" s="25" t="s">
        <v>357</v>
      </c>
      <c r="E15" s="25" t="s">
        <v>122</v>
      </c>
      <c r="F15" s="26" t="s">
        <v>760</v>
      </c>
      <c r="G15" s="34">
        <v>28</v>
      </c>
      <c r="H15" s="12">
        <f t="shared" si="0"/>
        <v>10.980392156862745</v>
      </c>
      <c r="I15" s="21">
        <v>42.4</v>
      </c>
      <c r="J15" s="22">
        <v>58</v>
      </c>
      <c r="K15" s="10">
        <f t="shared" si="1"/>
        <v>29.24137931034483</v>
      </c>
      <c r="L15" s="21">
        <v>8.4</v>
      </c>
      <c r="M15" s="10">
        <f t="shared" si="2"/>
        <v>33.6</v>
      </c>
      <c r="N15" s="51">
        <f t="shared" si="3"/>
        <v>73.82177146720758</v>
      </c>
      <c r="O15" s="75" t="s">
        <v>78</v>
      </c>
      <c r="P15" s="25" t="s">
        <v>254</v>
      </c>
      <c r="Q15" s="20"/>
      <c r="R15" s="20"/>
    </row>
    <row r="16" spans="1:18" ht="14.25">
      <c r="A16" s="4">
        <v>12</v>
      </c>
      <c r="C16" s="23" t="s">
        <v>358</v>
      </c>
      <c r="D16" s="25" t="s">
        <v>359</v>
      </c>
      <c r="E16" s="25" t="s">
        <v>99</v>
      </c>
      <c r="F16" s="26" t="s">
        <v>760</v>
      </c>
      <c r="G16" s="34">
        <v>31</v>
      </c>
      <c r="H16" s="12">
        <f t="shared" si="0"/>
        <v>12.156862745098039</v>
      </c>
      <c r="I16" s="21">
        <v>42.4</v>
      </c>
      <c r="J16" s="21">
        <v>58.2</v>
      </c>
      <c r="K16" s="10">
        <f t="shared" si="1"/>
        <v>29.140893470790378</v>
      </c>
      <c r="L16" s="21">
        <v>7.1</v>
      </c>
      <c r="M16" s="10">
        <f t="shared" si="2"/>
        <v>28.4</v>
      </c>
      <c r="N16" s="51">
        <f t="shared" si="3"/>
        <v>69.6977562158884</v>
      </c>
      <c r="O16" s="75" t="s">
        <v>78</v>
      </c>
      <c r="P16" s="25" t="s">
        <v>254</v>
      </c>
      <c r="Q16" s="20"/>
      <c r="R16" s="20"/>
    </row>
    <row r="17" spans="1:18" ht="15" customHeight="1">
      <c r="A17" s="4">
        <v>13</v>
      </c>
      <c r="B17" s="24" t="s">
        <v>38</v>
      </c>
      <c r="C17" s="54" t="s">
        <v>683</v>
      </c>
      <c r="D17" s="110" t="s">
        <v>684</v>
      </c>
      <c r="E17" s="110" t="s">
        <v>685</v>
      </c>
      <c r="F17" s="46" t="s">
        <v>596</v>
      </c>
      <c r="G17" s="112">
        <v>27</v>
      </c>
      <c r="H17" s="125">
        <f t="shared" si="0"/>
        <v>10.588235294117647</v>
      </c>
      <c r="I17" s="126"/>
      <c r="J17" s="127"/>
      <c r="K17" s="128" t="e">
        <f t="shared" si="1"/>
        <v>#DIV/0!</v>
      </c>
      <c r="L17" s="126"/>
      <c r="M17" s="128">
        <f t="shared" si="2"/>
        <v>0</v>
      </c>
      <c r="N17" s="51" t="e">
        <f t="shared" si="3"/>
        <v>#DIV/0!</v>
      </c>
      <c r="O17" s="95" t="s">
        <v>123</v>
      </c>
      <c r="P17" s="88" t="s">
        <v>636</v>
      </c>
      <c r="Q17" s="96"/>
      <c r="R17" s="35"/>
    </row>
  </sheetData>
  <sheetProtection/>
  <autoFilter ref="C4:R17">
    <sortState ref="C5:R17">
      <sortCondition descending="1" sortBy="value" ref="N5:N17"/>
    </sortState>
  </autoFilter>
  <mergeCells count="7">
    <mergeCell ref="A1:R1"/>
    <mergeCell ref="I2:K2"/>
    <mergeCell ref="L2:M2"/>
    <mergeCell ref="I3:K3"/>
    <mergeCell ref="L3:M3"/>
    <mergeCell ref="G2:H2"/>
    <mergeCell ref="G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O5" sqref="O5:O17"/>
    </sheetView>
  </sheetViews>
  <sheetFormatPr defaultColWidth="9.140625" defaultRowHeight="15"/>
  <cols>
    <col min="1" max="1" width="3.421875" style="0" bestFit="1" customWidth="1"/>
    <col min="2" max="2" width="13.28125" style="0" hidden="1" customWidth="1"/>
    <col min="3" max="3" width="6.7109375" style="0" customWidth="1"/>
    <col min="4" max="4" width="16.421875" style="0" bestFit="1" customWidth="1"/>
    <col min="5" max="5" width="11.28125" style="0" bestFit="1" customWidth="1"/>
    <col min="6" max="6" width="40.28125" style="0" bestFit="1" customWidth="1"/>
    <col min="7" max="7" width="6.421875" style="0" customWidth="1"/>
    <col min="8" max="8" width="8.8515625" style="0" customWidth="1"/>
    <col min="9" max="9" width="6.8515625" style="0" customWidth="1"/>
    <col min="10" max="10" width="7.57421875" style="0" customWidth="1"/>
    <col min="11" max="11" width="9.57421875" style="0" bestFit="1" customWidth="1"/>
    <col min="12" max="12" width="6.421875" style="0" bestFit="1" customWidth="1"/>
    <col min="13" max="13" width="8.57421875" style="0" bestFit="1" customWidth="1"/>
    <col min="14" max="14" width="10.57421875" style="0" bestFit="1" customWidth="1"/>
    <col min="15" max="15" width="13.28125" style="0" bestFit="1" customWidth="1"/>
    <col min="16" max="16" width="33.7109375" style="0" bestFit="1" customWidth="1"/>
    <col min="17" max="18" width="13.7109375" style="0" bestFit="1" customWidth="1"/>
  </cols>
  <sheetData>
    <row r="1" spans="1:20" ht="14.25">
      <c r="A1" s="131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18" ht="14.25" customHeight="1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 customHeight="1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5" customHeight="1">
      <c r="A5" s="1">
        <v>1</v>
      </c>
      <c r="B5" s="24" t="s">
        <v>39</v>
      </c>
      <c r="C5" s="24" t="s">
        <v>93</v>
      </c>
      <c r="D5" s="26" t="s">
        <v>360</v>
      </c>
      <c r="E5" s="26" t="s">
        <v>220</v>
      </c>
      <c r="F5" s="26" t="s">
        <v>760</v>
      </c>
      <c r="G5" s="32">
        <v>50</v>
      </c>
      <c r="H5" s="12">
        <f aca="true" t="shared" si="0" ref="H5:H26">20*G5/51</f>
        <v>19.607843137254903</v>
      </c>
      <c r="I5" s="21">
        <v>38</v>
      </c>
      <c r="J5" s="22">
        <v>38</v>
      </c>
      <c r="K5" s="10">
        <f>40*I5/J5</f>
        <v>40</v>
      </c>
      <c r="L5" s="21">
        <v>10</v>
      </c>
      <c r="M5" s="10">
        <f aca="true" t="shared" si="1" ref="M5:M26">40*L5/10</f>
        <v>40</v>
      </c>
      <c r="N5" s="9">
        <f aca="true" t="shared" si="2" ref="N5:N26">H5+K5+M5</f>
        <v>99.6078431372549</v>
      </c>
      <c r="O5" s="20" t="s">
        <v>73</v>
      </c>
      <c r="P5" s="26" t="s">
        <v>254</v>
      </c>
      <c r="Q5" s="20"/>
      <c r="R5" s="20"/>
    </row>
    <row r="6" spans="1:18" ht="15" customHeight="1">
      <c r="A6" s="4">
        <v>2</v>
      </c>
      <c r="B6" s="23" t="s">
        <v>35</v>
      </c>
      <c r="C6" s="23" t="s">
        <v>353</v>
      </c>
      <c r="D6" s="25" t="s">
        <v>361</v>
      </c>
      <c r="E6" s="25" t="s">
        <v>102</v>
      </c>
      <c r="F6" s="26" t="s">
        <v>760</v>
      </c>
      <c r="G6" s="32">
        <v>49</v>
      </c>
      <c r="H6" s="12">
        <f t="shared" si="0"/>
        <v>19.215686274509803</v>
      </c>
      <c r="I6" s="21">
        <v>38</v>
      </c>
      <c r="J6" s="21">
        <v>41.22</v>
      </c>
      <c r="K6" s="10">
        <f>40*I6/J6</f>
        <v>36.8753032508491</v>
      </c>
      <c r="L6" s="21">
        <v>9.8</v>
      </c>
      <c r="M6" s="10">
        <f t="shared" si="1"/>
        <v>39.2</v>
      </c>
      <c r="N6" s="9">
        <f t="shared" si="2"/>
        <v>95.29098952535891</v>
      </c>
      <c r="O6" s="19" t="s">
        <v>78</v>
      </c>
      <c r="P6" s="25" t="s">
        <v>254</v>
      </c>
      <c r="Q6" s="20"/>
      <c r="R6" s="20"/>
    </row>
    <row r="7" spans="1:18" ht="15" customHeight="1">
      <c r="A7" s="4">
        <v>3</v>
      </c>
      <c r="B7" s="23" t="s">
        <v>43</v>
      </c>
      <c r="C7" s="24" t="s">
        <v>93</v>
      </c>
      <c r="D7" s="26" t="s">
        <v>94</v>
      </c>
      <c r="E7" s="26" t="s">
        <v>89</v>
      </c>
      <c r="F7" s="26" t="s">
        <v>757</v>
      </c>
      <c r="G7" s="32">
        <v>49</v>
      </c>
      <c r="H7" s="12">
        <f t="shared" si="0"/>
        <v>19.215686274509803</v>
      </c>
      <c r="I7" s="21" t="s">
        <v>95</v>
      </c>
      <c r="J7" s="22" t="s">
        <v>96</v>
      </c>
      <c r="K7" s="10">
        <v>39.2</v>
      </c>
      <c r="L7" s="21">
        <v>9</v>
      </c>
      <c r="M7" s="10">
        <f t="shared" si="1"/>
        <v>36</v>
      </c>
      <c r="N7" s="9">
        <f t="shared" si="2"/>
        <v>94.41568627450981</v>
      </c>
      <c r="O7" s="20" t="s">
        <v>73</v>
      </c>
      <c r="P7" s="26" t="s">
        <v>74</v>
      </c>
      <c r="Q7" s="20"/>
      <c r="R7" s="20"/>
    </row>
    <row r="8" spans="1:18" ht="15" customHeight="1">
      <c r="A8" s="4">
        <v>4</v>
      </c>
      <c r="B8" s="24" t="s">
        <v>33</v>
      </c>
      <c r="C8" s="24" t="s">
        <v>364</v>
      </c>
      <c r="D8" s="26" t="s">
        <v>365</v>
      </c>
      <c r="E8" s="26" t="s">
        <v>140</v>
      </c>
      <c r="F8" s="26" t="s">
        <v>760</v>
      </c>
      <c r="G8" s="32">
        <v>48</v>
      </c>
      <c r="H8" s="12">
        <f t="shared" si="0"/>
        <v>18.823529411764707</v>
      </c>
      <c r="I8" s="21">
        <v>38</v>
      </c>
      <c r="J8" s="21">
        <v>38.2</v>
      </c>
      <c r="K8" s="10">
        <f aca="true" t="shared" si="3" ref="K8:K18">40*I8/J8</f>
        <v>39.79057591623037</v>
      </c>
      <c r="L8" s="21">
        <v>8.8</v>
      </c>
      <c r="M8" s="10">
        <f t="shared" si="1"/>
        <v>35.2</v>
      </c>
      <c r="N8" s="9">
        <f t="shared" si="2"/>
        <v>93.81410532799508</v>
      </c>
      <c r="O8" s="19" t="s">
        <v>123</v>
      </c>
      <c r="P8" s="26" t="s">
        <v>254</v>
      </c>
      <c r="Q8" s="20"/>
      <c r="R8" s="20"/>
    </row>
    <row r="9" spans="1:18" ht="15" customHeight="1">
      <c r="A9" s="4">
        <v>5</v>
      </c>
      <c r="B9" s="24" t="s">
        <v>32</v>
      </c>
      <c r="C9" s="24" t="s">
        <v>662</v>
      </c>
      <c r="D9" s="26" t="s">
        <v>663</v>
      </c>
      <c r="E9" s="26" t="s">
        <v>218</v>
      </c>
      <c r="F9" s="59" t="s">
        <v>596</v>
      </c>
      <c r="G9" s="60">
        <v>40</v>
      </c>
      <c r="H9" s="40">
        <f t="shared" si="0"/>
        <v>15.686274509803921</v>
      </c>
      <c r="I9" s="41">
        <v>39.5</v>
      </c>
      <c r="J9" s="42">
        <v>39.5</v>
      </c>
      <c r="K9" s="43">
        <f t="shared" si="3"/>
        <v>40</v>
      </c>
      <c r="L9" s="41">
        <v>9.4</v>
      </c>
      <c r="M9" s="43">
        <f t="shared" si="1"/>
        <v>37.6</v>
      </c>
      <c r="N9" s="44">
        <f t="shared" si="2"/>
        <v>93.28627450980392</v>
      </c>
      <c r="O9" s="20" t="s">
        <v>73</v>
      </c>
      <c r="P9" s="26" t="s">
        <v>636</v>
      </c>
      <c r="Q9" s="30"/>
      <c r="R9" s="20"/>
    </row>
    <row r="10" spans="1:18" ht="15" customHeight="1">
      <c r="A10" s="4">
        <v>6</v>
      </c>
      <c r="B10" s="24" t="s">
        <v>34</v>
      </c>
      <c r="C10" s="35"/>
      <c r="D10" s="26" t="s">
        <v>805</v>
      </c>
      <c r="E10" s="26" t="s">
        <v>806</v>
      </c>
      <c r="F10" s="105" t="s">
        <v>765</v>
      </c>
      <c r="G10" s="32">
        <v>68</v>
      </c>
      <c r="H10" s="62">
        <f t="shared" si="0"/>
        <v>26.666666666666668</v>
      </c>
      <c r="I10" s="21">
        <v>44</v>
      </c>
      <c r="J10" s="63">
        <v>53</v>
      </c>
      <c r="K10" s="64">
        <f t="shared" si="3"/>
        <v>33.20754716981132</v>
      </c>
      <c r="L10" s="21">
        <v>8.3</v>
      </c>
      <c r="M10" s="64">
        <f t="shared" si="1"/>
        <v>33.2</v>
      </c>
      <c r="N10" s="65">
        <f t="shared" si="2"/>
        <v>93.074213836478</v>
      </c>
      <c r="O10" s="20" t="s">
        <v>73</v>
      </c>
      <c r="P10" s="26" t="s">
        <v>807</v>
      </c>
      <c r="Q10" s="35"/>
      <c r="R10" s="35"/>
    </row>
    <row r="11" spans="1:18" ht="15" customHeight="1">
      <c r="A11" s="1">
        <v>7</v>
      </c>
      <c r="B11" s="24" t="s">
        <v>40</v>
      </c>
      <c r="C11" s="23" t="s">
        <v>356</v>
      </c>
      <c r="D11" s="25" t="s">
        <v>362</v>
      </c>
      <c r="E11" s="25" t="s">
        <v>178</v>
      </c>
      <c r="F11" s="26" t="s">
        <v>760</v>
      </c>
      <c r="G11" s="32">
        <v>43</v>
      </c>
      <c r="H11" s="12">
        <f t="shared" si="0"/>
        <v>16.862745098039216</v>
      </c>
      <c r="I11" s="21">
        <v>38</v>
      </c>
      <c r="J11" s="21">
        <v>42</v>
      </c>
      <c r="K11" s="10">
        <f t="shared" si="3"/>
        <v>36.19047619047619</v>
      </c>
      <c r="L11" s="21">
        <v>9.7</v>
      </c>
      <c r="M11" s="10">
        <f t="shared" si="1"/>
        <v>38.8</v>
      </c>
      <c r="N11" s="9">
        <f t="shared" si="2"/>
        <v>91.8532212885154</v>
      </c>
      <c r="O11" s="19" t="s">
        <v>123</v>
      </c>
      <c r="P11" s="25" t="s">
        <v>254</v>
      </c>
      <c r="Q11" s="20"/>
      <c r="R11" s="20"/>
    </row>
    <row r="12" spans="1:18" ht="15" customHeight="1">
      <c r="A12" s="4">
        <v>8</v>
      </c>
      <c r="B12" s="23" t="s">
        <v>42</v>
      </c>
      <c r="C12" s="35"/>
      <c r="D12" s="26" t="s">
        <v>705</v>
      </c>
      <c r="E12" s="26" t="s">
        <v>223</v>
      </c>
      <c r="F12" s="26" t="s">
        <v>690</v>
      </c>
      <c r="G12" s="32">
        <v>44</v>
      </c>
      <c r="H12" s="12">
        <f t="shared" si="0"/>
        <v>17.254901960784313</v>
      </c>
      <c r="I12" s="21">
        <v>38</v>
      </c>
      <c r="J12" s="22">
        <v>38</v>
      </c>
      <c r="K12" s="10">
        <f t="shared" si="3"/>
        <v>40</v>
      </c>
      <c r="L12" s="21">
        <v>8.5</v>
      </c>
      <c r="M12" s="10">
        <f t="shared" si="1"/>
        <v>34</v>
      </c>
      <c r="N12" s="9">
        <f t="shared" si="2"/>
        <v>91.25490196078431</v>
      </c>
      <c r="O12" s="20" t="s">
        <v>73</v>
      </c>
      <c r="P12" s="26" t="s">
        <v>702</v>
      </c>
      <c r="Q12" s="26" t="s">
        <v>702</v>
      </c>
      <c r="R12" s="26" t="s">
        <v>702</v>
      </c>
    </row>
    <row r="13" spans="1:18" ht="15" customHeight="1">
      <c r="A13" s="4">
        <v>9</v>
      </c>
      <c r="B13" s="24" t="s">
        <v>36</v>
      </c>
      <c r="C13" s="24" t="s">
        <v>358</v>
      </c>
      <c r="D13" s="26" t="s">
        <v>363</v>
      </c>
      <c r="E13" s="26" t="s">
        <v>242</v>
      </c>
      <c r="F13" s="66" t="s">
        <v>760</v>
      </c>
      <c r="G13" s="32">
        <v>42</v>
      </c>
      <c r="H13" s="12">
        <f t="shared" si="0"/>
        <v>16.470588235294116</v>
      </c>
      <c r="I13" s="21">
        <v>38</v>
      </c>
      <c r="J13" s="21">
        <v>41.4</v>
      </c>
      <c r="K13" s="10">
        <f t="shared" si="3"/>
        <v>36.71497584541063</v>
      </c>
      <c r="L13" s="21">
        <v>9.4</v>
      </c>
      <c r="M13" s="10">
        <f t="shared" si="1"/>
        <v>37.6</v>
      </c>
      <c r="N13" s="9">
        <f t="shared" si="2"/>
        <v>90.78556408070475</v>
      </c>
      <c r="O13" s="19" t="s">
        <v>123</v>
      </c>
      <c r="P13" s="26" t="s">
        <v>254</v>
      </c>
      <c r="Q13" s="20"/>
      <c r="R13" s="20"/>
    </row>
    <row r="14" spans="1:18" ht="15" customHeight="1">
      <c r="A14" s="1">
        <v>10</v>
      </c>
      <c r="B14" s="24" t="s">
        <v>38</v>
      </c>
      <c r="C14" s="24" t="s">
        <v>368</v>
      </c>
      <c r="D14" s="26" t="s">
        <v>369</v>
      </c>
      <c r="E14" s="26" t="s">
        <v>166</v>
      </c>
      <c r="F14" s="26" t="s">
        <v>760</v>
      </c>
      <c r="G14" s="32">
        <v>48</v>
      </c>
      <c r="H14" s="12">
        <f t="shared" si="0"/>
        <v>18.823529411764707</v>
      </c>
      <c r="I14" s="21">
        <v>38</v>
      </c>
      <c r="J14" s="22">
        <v>38.45</v>
      </c>
      <c r="K14" s="10">
        <f t="shared" si="3"/>
        <v>39.53185955786736</v>
      </c>
      <c r="L14" s="21">
        <v>7.8</v>
      </c>
      <c r="M14" s="10">
        <f t="shared" si="1"/>
        <v>31.2</v>
      </c>
      <c r="N14" s="9">
        <f t="shared" si="2"/>
        <v>89.55538896963206</v>
      </c>
      <c r="O14" s="20" t="s">
        <v>123</v>
      </c>
      <c r="P14" s="26" t="s">
        <v>254</v>
      </c>
      <c r="Q14" s="20"/>
      <c r="R14" s="20"/>
    </row>
    <row r="15" spans="1:18" ht="15" customHeight="1">
      <c r="A15" s="1">
        <v>11</v>
      </c>
      <c r="B15" s="36" t="s">
        <v>37</v>
      </c>
      <c r="C15" s="24" t="s">
        <v>366</v>
      </c>
      <c r="D15" s="26" t="s">
        <v>367</v>
      </c>
      <c r="E15" s="26" t="s">
        <v>136</v>
      </c>
      <c r="F15" s="26" t="s">
        <v>760</v>
      </c>
      <c r="G15" s="32">
        <v>45</v>
      </c>
      <c r="H15" s="12">
        <f t="shared" si="0"/>
        <v>17.647058823529413</v>
      </c>
      <c r="I15" s="21">
        <v>38</v>
      </c>
      <c r="J15" s="21">
        <v>40</v>
      </c>
      <c r="K15" s="10">
        <f t="shared" si="3"/>
        <v>38</v>
      </c>
      <c r="L15" s="21">
        <v>8.3</v>
      </c>
      <c r="M15" s="10">
        <f t="shared" si="1"/>
        <v>33.2</v>
      </c>
      <c r="N15" s="9">
        <f t="shared" si="2"/>
        <v>88.84705882352941</v>
      </c>
      <c r="O15" s="19" t="s">
        <v>123</v>
      </c>
      <c r="P15" s="26" t="s">
        <v>254</v>
      </c>
      <c r="Q15" s="20"/>
      <c r="R15" s="20"/>
    </row>
    <row r="16" spans="1:18" ht="14.25">
      <c r="A16" s="1">
        <v>12</v>
      </c>
      <c r="C16" s="24" t="s">
        <v>441</v>
      </c>
      <c r="D16" s="26" t="s">
        <v>442</v>
      </c>
      <c r="E16" s="26" t="s">
        <v>147</v>
      </c>
      <c r="F16" s="39" t="s">
        <v>383</v>
      </c>
      <c r="G16" s="32">
        <v>32</v>
      </c>
      <c r="H16" s="12">
        <f t="shared" si="0"/>
        <v>12.549019607843137</v>
      </c>
      <c r="I16" s="21">
        <v>45.38</v>
      </c>
      <c r="J16" s="22">
        <v>45.38</v>
      </c>
      <c r="K16" s="10">
        <f t="shared" si="3"/>
        <v>40</v>
      </c>
      <c r="L16" s="21">
        <v>7.5</v>
      </c>
      <c r="M16" s="10">
        <f t="shared" si="1"/>
        <v>30</v>
      </c>
      <c r="N16" s="9">
        <f t="shared" si="2"/>
        <v>82.54901960784314</v>
      </c>
      <c r="O16" s="20" t="s">
        <v>73</v>
      </c>
      <c r="P16" s="26" t="s">
        <v>384</v>
      </c>
      <c r="Q16" s="20"/>
      <c r="R16" s="20"/>
    </row>
    <row r="17" spans="1:18" ht="14.25">
      <c r="A17" s="1">
        <v>13</v>
      </c>
      <c r="C17" s="24" t="s">
        <v>741</v>
      </c>
      <c r="D17" s="26" t="s">
        <v>742</v>
      </c>
      <c r="E17" s="26" t="s">
        <v>147</v>
      </c>
      <c r="F17" s="39" t="s">
        <v>713</v>
      </c>
      <c r="G17" s="32">
        <v>15</v>
      </c>
      <c r="H17" s="12">
        <f t="shared" si="0"/>
        <v>5.882352941176471</v>
      </c>
      <c r="I17" s="21">
        <v>33.5</v>
      </c>
      <c r="J17" s="22">
        <v>33.5</v>
      </c>
      <c r="K17" s="10">
        <f t="shared" si="3"/>
        <v>40</v>
      </c>
      <c r="L17" s="21">
        <v>7</v>
      </c>
      <c r="M17" s="10">
        <f t="shared" si="1"/>
        <v>28</v>
      </c>
      <c r="N17" s="9">
        <f t="shared" si="2"/>
        <v>73.88235294117646</v>
      </c>
      <c r="O17" s="20" t="s">
        <v>73</v>
      </c>
      <c r="P17" s="26" t="s">
        <v>737</v>
      </c>
      <c r="Q17" s="35"/>
      <c r="R17" s="35"/>
    </row>
    <row r="18" spans="1:18" ht="14.25">
      <c r="A18" s="1">
        <v>14</v>
      </c>
      <c r="C18" s="23" t="s">
        <v>743</v>
      </c>
      <c r="D18" s="25" t="s">
        <v>744</v>
      </c>
      <c r="E18" s="26" t="s">
        <v>147</v>
      </c>
      <c r="F18" s="39" t="s">
        <v>713</v>
      </c>
      <c r="G18" s="32">
        <v>16</v>
      </c>
      <c r="H18" s="12">
        <f t="shared" si="0"/>
        <v>6.2745098039215685</v>
      </c>
      <c r="I18" s="21">
        <v>33.5</v>
      </c>
      <c r="J18" s="21">
        <v>38.4</v>
      </c>
      <c r="K18" s="10">
        <f t="shared" si="3"/>
        <v>34.895833333333336</v>
      </c>
      <c r="L18" s="21">
        <v>6</v>
      </c>
      <c r="M18" s="10">
        <f t="shared" si="1"/>
        <v>24</v>
      </c>
      <c r="N18" s="9">
        <f t="shared" si="2"/>
        <v>65.1703431372549</v>
      </c>
      <c r="O18" s="19" t="s">
        <v>78</v>
      </c>
      <c r="P18" s="26" t="s">
        <v>737</v>
      </c>
      <c r="Q18" s="35"/>
      <c r="R18" s="35"/>
    </row>
    <row r="19" spans="1:18" ht="14.25">
      <c r="A19" s="1">
        <v>15</v>
      </c>
      <c r="C19" s="23" t="s">
        <v>664</v>
      </c>
      <c r="D19" s="26" t="s">
        <v>665</v>
      </c>
      <c r="E19" s="26" t="s">
        <v>279</v>
      </c>
      <c r="F19" s="59" t="s">
        <v>596</v>
      </c>
      <c r="G19" s="60">
        <v>40</v>
      </c>
      <c r="H19" s="40">
        <f t="shared" si="0"/>
        <v>15.686274509803921</v>
      </c>
      <c r="I19" s="41"/>
      <c r="J19" s="41"/>
      <c r="K19" s="43">
        <v>0</v>
      </c>
      <c r="L19" s="41"/>
      <c r="M19" s="43">
        <f t="shared" si="1"/>
        <v>0</v>
      </c>
      <c r="N19" s="44">
        <f t="shared" si="2"/>
        <v>15.686274509803921</v>
      </c>
      <c r="O19" s="19" t="s">
        <v>123</v>
      </c>
      <c r="P19" s="26" t="s">
        <v>636</v>
      </c>
      <c r="Q19" s="30"/>
      <c r="R19" s="20"/>
    </row>
    <row r="20" spans="1:18" ht="14.25">
      <c r="A20" s="1">
        <v>16</v>
      </c>
      <c r="C20" s="23" t="s">
        <v>666</v>
      </c>
      <c r="D20" s="26" t="s">
        <v>367</v>
      </c>
      <c r="E20" s="26" t="s">
        <v>239</v>
      </c>
      <c r="F20" s="59" t="s">
        <v>596</v>
      </c>
      <c r="G20" s="60">
        <v>39</v>
      </c>
      <c r="H20" s="40">
        <f t="shared" si="0"/>
        <v>15.294117647058824</v>
      </c>
      <c r="I20" s="41"/>
      <c r="J20" s="42"/>
      <c r="K20" s="43">
        <v>0</v>
      </c>
      <c r="L20" s="41"/>
      <c r="M20" s="43">
        <f t="shared" si="1"/>
        <v>0</v>
      </c>
      <c r="N20" s="44">
        <f t="shared" si="2"/>
        <v>15.294117647058824</v>
      </c>
      <c r="O20" s="19" t="s">
        <v>123</v>
      </c>
      <c r="P20" s="26" t="s">
        <v>667</v>
      </c>
      <c r="Q20" s="30"/>
      <c r="R20" s="35"/>
    </row>
    <row r="21" spans="1:18" ht="14.25">
      <c r="A21" s="1">
        <v>17</v>
      </c>
      <c r="C21" s="24" t="s">
        <v>668</v>
      </c>
      <c r="D21" s="26" t="s">
        <v>367</v>
      </c>
      <c r="E21" s="26" t="s">
        <v>669</v>
      </c>
      <c r="F21" s="59" t="s">
        <v>596</v>
      </c>
      <c r="G21" s="60">
        <v>28</v>
      </c>
      <c r="H21" s="40">
        <f t="shared" si="0"/>
        <v>10.980392156862745</v>
      </c>
      <c r="I21" s="41"/>
      <c r="J21" s="41"/>
      <c r="K21" s="43">
        <v>0</v>
      </c>
      <c r="L21" s="41"/>
      <c r="M21" s="43">
        <f t="shared" si="1"/>
        <v>0</v>
      </c>
      <c r="N21" s="44">
        <f t="shared" si="2"/>
        <v>10.980392156862745</v>
      </c>
      <c r="O21" s="19" t="s">
        <v>123</v>
      </c>
      <c r="P21" s="26" t="s">
        <v>636</v>
      </c>
      <c r="Q21" s="30"/>
      <c r="R21" s="35"/>
    </row>
    <row r="22" spans="1:18" ht="14.25">
      <c r="A22" s="1">
        <v>18</v>
      </c>
      <c r="C22" s="24" t="s">
        <v>109</v>
      </c>
      <c r="D22" s="26" t="s">
        <v>670</v>
      </c>
      <c r="E22" s="26" t="s">
        <v>89</v>
      </c>
      <c r="F22" s="59" t="s">
        <v>596</v>
      </c>
      <c r="G22" s="60">
        <v>26</v>
      </c>
      <c r="H22" s="40">
        <f t="shared" si="0"/>
        <v>10.196078431372548</v>
      </c>
      <c r="I22" s="41"/>
      <c r="J22" s="41"/>
      <c r="K22" s="43">
        <v>0</v>
      </c>
      <c r="L22" s="41"/>
      <c r="M22" s="43">
        <f t="shared" si="1"/>
        <v>0</v>
      </c>
      <c r="N22" s="44">
        <f t="shared" si="2"/>
        <v>10.196078431372548</v>
      </c>
      <c r="O22" s="19" t="s">
        <v>123</v>
      </c>
      <c r="P22" s="26" t="s">
        <v>636</v>
      </c>
      <c r="Q22" s="30"/>
      <c r="R22" s="35"/>
    </row>
    <row r="23" spans="1:18" ht="14.25">
      <c r="A23" s="1">
        <v>19</v>
      </c>
      <c r="C23" s="24" t="s">
        <v>671</v>
      </c>
      <c r="D23" s="26" t="s">
        <v>672</v>
      </c>
      <c r="E23" s="26" t="s">
        <v>673</v>
      </c>
      <c r="F23" s="59" t="s">
        <v>596</v>
      </c>
      <c r="G23" s="60">
        <v>26</v>
      </c>
      <c r="H23" s="40">
        <f t="shared" si="0"/>
        <v>10.196078431372548</v>
      </c>
      <c r="I23" s="41"/>
      <c r="J23" s="41"/>
      <c r="K23" s="43">
        <v>0</v>
      </c>
      <c r="L23" s="41"/>
      <c r="M23" s="43">
        <f t="shared" si="1"/>
        <v>0</v>
      </c>
      <c r="N23" s="44">
        <f t="shared" si="2"/>
        <v>10.196078431372548</v>
      </c>
      <c r="O23" s="19" t="s">
        <v>123</v>
      </c>
      <c r="P23" s="26" t="s">
        <v>636</v>
      </c>
      <c r="Q23" s="30"/>
      <c r="R23" s="35"/>
    </row>
    <row r="24" spans="1:18" ht="14.25">
      <c r="A24" s="1">
        <v>20</v>
      </c>
      <c r="C24" s="24" t="s">
        <v>674</v>
      </c>
      <c r="D24" s="25" t="s">
        <v>675</v>
      </c>
      <c r="E24" s="25" t="s">
        <v>421</v>
      </c>
      <c r="F24" s="59" t="s">
        <v>596</v>
      </c>
      <c r="G24" s="60">
        <v>25</v>
      </c>
      <c r="H24" s="40">
        <f t="shared" si="0"/>
        <v>9.803921568627452</v>
      </c>
      <c r="I24" s="41"/>
      <c r="J24" s="41"/>
      <c r="K24" s="43">
        <v>0</v>
      </c>
      <c r="L24" s="41"/>
      <c r="M24" s="43">
        <f t="shared" si="1"/>
        <v>0</v>
      </c>
      <c r="N24" s="44">
        <f t="shared" si="2"/>
        <v>9.803921568627452</v>
      </c>
      <c r="O24" s="19" t="s">
        <v>123</v>
      </c>
      <c r="P24" s="26" t="s">
        <v>636</v>
      </c>
      <c r="Q24" s="30"/>
      <c r="R24" s="35"/>
    </row>
    <row r="25" spans="1:18" ht="14.25">
      <c r="A25" s="1">
        <v>21</v>
      </c>
      <c r="C25" s="23" t="s">
        <v>552</v>
      </c>
      <c r="D25" s="25" t="s">
        <v>676</v>
      </c>
      <c r="E25" s="25" t="s">
        <v>147</v>
      </c>
      <c r="F25" s="59" t="s">
        <v>596</v>
      </c>
      <c r="G25" s="60">
        <v>24</v>
      </c>
      <c r="H25" s="40">
        <f t="shared" si="0"/>
        <v>9.411764705882353</v>
      </c>
      <c r="I25" s="41"/>
      <c r="J25" s="41"/>
      <c r="K25" s="43">
        <v>0</v>
      </c>
      <c r="L25" s="41"/>
      <c r="M25" s="43">
        <f t="shared" si="1"/>
        <v>0</v>
      </c>
      <c r="N25" s="44">
        <f t="shared" si="2"/>
        <v>9.411764705882353</v>
      </c>
      <c r="O25" s="19" t="s">
        <v>123</v>
      </c>
      <c r="P25" s="26" t="s">
        <v>636</v>
      </c>
      <c r="Q25" s="30"/>
      <c r="R25" s="35"/>
    </row>
    <row r="26" spans="1:18" ht="14.25">
      <c r="A26" s="1">
        <v>22</v>
      </c>
      <c r="C26" s="24" t="s">
        <v>171</v>
      </c>
      <c r="D26" s="25" t="s">
        <v>548</v>
      </c>
      <c r="E26" s="25" t="s">
        <v>184</v>
      </c>
      <c r="F26" s="59" t="s">
        <v>596</v>
      </c>
      <c r="G26" s="60">
        <v>23</v>
      </c>
      <c r="H26" s="40">
        <f t="shared" si="0"/>
        <v>9.019607843137255</v>
      </c>
      <c r="I26" s="41"/>
      <c r="J26" s="41"/>
      <c r="K26" s="43">
        <v>0</v>
      </c>
      <c r="L26" s="41"/>
      <c r="M26" s="43">
        <f t="shared" si="1"/>
        <v>0</v>
      </c>
      <c r="N26" s="44">
        <f t="shared" si="2"/>
        <v>9.019607843137255</v>
      </c>
      <c r="O26" s="19" t="s">
        <v>123</v>
      </c>
      <c r="P26" s="26" t="s">
        <v>636</v>
      </c>
      <c r="Q26" s="30"/>
      <c r="R26" s="35"/>
    </row>
  </sheetData>
  <sheetProtection/>
  <autoFilter ref="C4:R26">
    <sortState ref="C5:R26">
      <sortCondition descending="1" sortBy="value" ref="N5:N26"/>
    </sortState>
  </autoFilter>
  <mergeCells count="7">
    <mergeCell ref="L2:M2"/>
    <mergeCell ref="I3:K3"/>
    <mergeCell ref="L3:M3"/>
    <mergeCell ref="A1:T1"/>
    <mergeCell ref="G2:H2"/>
    <mergeCell ref="G3:H3"/>
    <mergeCell ref="I2:K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V41" sqref="V41"/>
    </sheetView>
  </sheetViews>
  <sheetFormatPr defaultColWidth="9.140625" defaultRowHeight="15"/>
  <cols>
    <col min="1" max="1" width="3.140625" style="0" bestFit="1" customWidth="1"/>
    <col min="2" max="2" width="11.7109375" style="0" hidden="1" customWidth="1"/>
    <col min="3" max="3" width="9.57421875" style="0" customWidth="1"/>
    <col min="4" max="4" width="14.57421875" style="0" bestFit="1" customWidth="1"/>
    <col min="5" max="5" width="9.421875" style="0" customWidth="1"/>
    <col min="6" max="6" width="21.00390625" style="0" bestFit="1" customWidth="1"/>
    <col min="7" max="7" width="5.7109375" style="0" bestFit="1" customWidth="1"/>
    <col min="8" max="8" width="8.28125" style="0" customWidth="1"/>
    <col min="9" max="9" width="6.57421875" style="0" customWidth="1"/>
    <col min="10" max="10" width="8.8515625" style="0" customWidth="1"/>
    <col min="11" max="11" width="10.7109375" style="0" bestFit="1" customWidth="1"/>
    <col min="12" max="12" width="9.7109375" style="0" bestFit="1" customWidth="1"/>
    <col min="13" max="13" width="10.7109375" style="0" bestFit="1" customWidth="1"/>
    <col min="14" max="14" width="10.57421875" style="0" bestFit="1" customWidth="1"/>
    <col min="15" max="15" width="12.7109375" style="0" bestFit="1" customWidth="1"/>
    <col min="16" max="16" width="30.42187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4.25" customHeight="1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s="3" customFormat="1" ht="13.5" customHeight="1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s="3" customFormat="1" ht="13.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s="3" customFormat="1" ht="15" customHeight="1">
      <c r="A5" s="1">
        <v>1</v>
      </c>
      <c r="B5" s="24" t="s">
        <v>51</v>
      </c>
      <c r="C5" s="24" t="s">
        <v>97</v>
      </c>
      <c r="D5" s="26" t="s">
        <v>98</v>
      </c>
      <c r="E5" s="26" t="s">
        <v>99</v>
      </c>
      <c r="F5" s="26" t="s">
        <v>757</v>
      </c>
      <c r="G5" s="33">
        <v>48</v>
      </c>
      <c r="H5" s="40">
        <f>20*G5/51</f>
        <v>18.823529411764707</v>
      </c>
      <c r="I5" s="41">
        <v>44.1</v>
      </c>
      <c r="J5" s="42">
        <v>44.1</v>
      </c>
      <c r="K5" s="43">
        <f>40*I5/J5</f>
        <v>40</v>
      </c>
      <c r="L5" s="41">
        <v>9.4</v>
      </c>
      <c r="M5" s="43">
        <f>40*L5/10</f>
        <v>37.6</v>
      </c>
      <c r="N5" s="44">
        <f>H5+K5+M5</f>
        <v>96.42352941176472</v>
      </c>
      <c r="O5" s="30" t="s">
        <v>73</v>
      </c>
      <c r="P5" s="26" t="s">
        <v>86</v>
      </c>
      <c r="Q5" s="20"/>
      <c r="R5" s="20"/>
    </row>
    <row r="6" spans="1:18" s="3" customFormat="1" ht="15" customHeight="1">
      <c r="A6" s="4">
        <v>2</v>
      </c>
      <c r="B6" s="24" t="s">
        <v>46</v>
      </c>
      <c r="C6" s="85" t="s">
        <v>97</v>
      </c>
      <c r="D6" s="88" t="s">
        <v>370</v>
      </c>
      <c r="E6" s="88" t="s">
        <v>82</v>
      </c>
      <c r="F6" s="88" t="s">
        <v>760</v>
      </c>
      <c r="G6" s="112">
        <v>48</v>
      </c>
      <c r="H6" s="90">
        <f>20*G6/51</f>
        <v>18.823529411764707</v>
      </c>
      <c r="I6" s="91">
        <v>43</v>
      </c>
      <c r="J6" s="92">
        <v>43</v>
      </c>
      <c r="K6" s="93">
        <f>40*I6/J6</f>
        <v>40</v>
      </c>
      <c r="L6" s="91">
        <v>9.4</v>
      </c>
      <c r="M6" s="93">
        <f>40*L6/10</f>
        <v>37.6</v>
      </c>
      <c r="N6" s="107">
        <f>H6+K6+M6</f>
        <v>96.42352941176472</v>
      </c>
      <c r="O6" s="30" t="s">
        <v>73</v>
      </c>
      <c r="P6" s="88" t="s">
        <v>295</v>
      </c>
      <c r="Q6" s="20"/>
      <c r="R6" s="20"/>
    </row>
    <row r="7" spans="1:18" s="3" customFormat="1" ht="15" customHeight="1">
      <c r="A7" s="4">
        <v>3</v>
      </c>
      <c r="B7" s="24" t="s">
        <v>45</v>
      </c>
      <c r="C7" s="80" t="s">
        <v>205</v>
      </c>
      <c r="D7" s="59" t="s">
        <v>206</v>
      </c>
      <c r="E7" s="59" t="s">
        <v>207</v>
      </c>
      <c r="F7" s="59" t="s">
        <v>758</v>
      </c>
      <c r="G7" s="113">
        <v>36</v>
      </c>
      <c r="H7" s="69">
        <f>20*G7/51</f>
        <v>14.117647058823529</v>
      </c>
      <c r="I7" s="70">
        <v>53.7</v>
      </c>
      <c r="J7" s="71">
        <v>50</v>
      </c>
      <c r="K7" s="72">
        <f>40*I7/J7</f>
        <v>42.96</v>
      </c>
      <c r="L7" s="70">
        <v>8.5</v>
      </c>
      <c r="M7" s="72">
        <f>40*L7/10</f>
        <v>34</v>
      </c>
      <c r="N7" s="73">
        <f>H7+K7+M7</f>
        <v>91.07764705882353</v>
      </c>
      <c r="O7" s="30" t="s">
        <v>73</v>
      </c>
      <c r="P7" s="59" t="s">
        <v>103</v>
      </c>
      <c r="Q7" s="20"/>
      <c r="R7" s="20"/>
    </row>
    <row r="8" spans="1:18" s="3" customFormat="1" ht="15" customHeight="1">
      <c r="A8" s="1">
        <v>4</v>
      </c>
      <c r="B8" s="35" t="s">
        <v>52</v>
      </c>
      <c r="C8" s="24" t="s">
        <v>745</v>
      </c>
      <c r="D8" s="26" t="s">
        <v>746</v>
      </c>
      <c r="E8" s="26" t="s">
        <v>201</v>
      </c>
      <c r="F8" s="26" t="s">
        <v>713</v>
      </c>
      <c r="G8" s="33">
        <v>29</v>
      </c>
      <c r="H8" s="12">
        <f>20*G8/51</f>
        <v>11.372549019607844</v>
      </c>
      <c r="I8" s="21">
        <v>48</v>
      </c>
      <c r="J8" s="22">
        <v>48</v>
      </c>
      <c r="K8" s="10">
        <f>40*I8/J8</f>
        <v>40</v>
      </c>
      <c r="L8" s="21">
        <v>6</v>
      </c>
      <c r="M8" s="10">
        <f>40*L8/10</f>
        <v>24</v>
      </c>
      <c r="N8" s="9">
        <f>H8+K8+M8</f>
        <v>75.37254901960785</v>
      </c>
      <c r="O8" s="30" t="s">
        <v>73</v>
      </c>
      <c r="P8" s="26" t="s">
        <v>737</v>
      </c>
      <c r="Q8" s="20"/>
      <c r="R8" s="20"/>
    </row>
  </sheetData>
  <sheetProtection/>
  <autoFilter ref="C4:R8">
    <sortState ref="C5:R8">
      <sortCondition descending="1" sortBy="value" ref="N5:N8"/>
    </sortState>
  </autoFilter>
  <mergeCells count="7">
    <mergeCell ref="G2:H2"/>
    <mergeCell ref="G3:H3"/>
    <mergeCell ref="A1:R1"/>
    <mergeCell ref="I2:K2"/>
    <mergeCell ref="L2:M2"/>
    <mergeCell ref="I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80" zoomScaleNormal="80" zoomScalePageLayoutView="0" workbookViewId="0" topLeftCell="A1">
      <selection activeCell="O8" sqref="O8:O19"/>
    </sheetView>
  </sheetViews>
  <sheetFormatPr defaultColWidth="9.140625" defaultRowHeight="15"/>
  <cols>
    <col min="1" max="1" width="3.421875" style="0" bestFit="1" customWidth="1"/>
    <col min="2" max="2" width="12.140625" style="0" hidden="1" customWidth="1"/>
    <col min="3" max="3" width="10.57421875" style="0" bestFit="1" customWidth="1"/>
    <col min="4" max="4" width="10.7109375" style="0" bestFit="1" customWidth="1"/>
    <col min="5" max="5" width="9.140625" style="0" bestFit="1" customWidth="1"/>
    <col min="6" max="6" width="46.00390625" style="0" bestFit="1" customWidth="1"/>
    <col min="7" max="7" width="6.421875" style="0" customWidth="1"/>
    <col min="8" max="8" width="9.00390625" style="0" customWidth="1"/>
    <col min="9" max="9" width="7.8515625" style="0" customWidth="1"/>
    <col min="10" max="10" width="9.00390625" style="0" customWidth="1"/>
    <col min="11" max="11" width="10.7109375" style="0" customWidth="1"/>
    <col min="12" max="12" width="9.140625" style="0" customWidth="1"/>
    <col min="13" max="13" width="9.00390625" style="0" customWidth="1"/>
    <col min="14" max="14" width="11.8515625" style="0" customWidth="1"/>
    <col min="15" max="15" width="12.7109375" style="0" bestFit="1" customWidth="1"/>
    <col min="16" max="16" width="34.28125" style="0" bestFit="1" customWidth="1"/>
    <col min="17" max="17" width="14.140625" style="0" bestFit="1" customWidth="1"/>
    <col min="18" max="18" width="11.8515625" style="0" bestFit="1" customWidth="1"/>
  </cols>
  <sheetData>
    <row r="1" spans="1:18" ht="14.25">
      <c r="A1" s="131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4.2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 t="s">
        <v>41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 t="s">
        <v>53</v>
      </c>
      <c r="C5" s="85" t="s">
        <v>97</v>
      </c>
      <c r="D5" s="88" t="s">
        <v>371</v>
      </c>
      <c r="E5" s="88" t="s">
        <v>279</v>
      </c>
      <c r="F5" s="88" t="s">
        <v>760</v>
      </c>
      <c r="G5" s="129">
        <v>49</v>
      </c>
      <c r="H5" s="90">
        <f aca="true" t="shared" si="0" ref="H5:H19">20*G5/51</f>
        <v>19.215686274509803</v>
      </c>
      <c r="I5" s="91">
        <v>38.1</v>
      </c>
      <c r="J5" s="92">
        <v>38.1</v>
      </c>
      <c r="K5" s="93">
        <f aca="true" t="shared" si="1" ref="K5:K19">40*I5/J5</f>
        <v>40</v>
      </c>
      <c r="L5" s="91">
        <v>10</v>
      </c>
      <c r="M5" s="93">
        <f aca="true" t="shared" si="2" ref="M5:M19">40*L5/10</f>
        <v>40</v>
      </c>
      <c r="N5" s="107">
        <f aca="true" t="shared" si="3" ref="N5:N19">H5+K5+M5</f>
        <v>99.2156862745098</v>
      </c>
      <c r="O5" s="52" t="s">
        <v>73</v>
      </c>
      <c r="P5" s="88" t="s">
        <v>295</v>
      </c>
      <c r="Q5" s="96"/>
      <c r="R5" s="20"/>
    </row>
    <row r="6" spans="1:18" ht="14.25">
      <c r="A6" s="4">
        <v>2</v>
      </c>
      <c r="B6" s="36" t="s">
        <v>54</v>
      </c>
      <c r="C6" s="45" t="s">
        <v>208</v>
      </c>
      <c r="D6" s="46" t="s">
        <v>209</v>
      </c>
      <c r="E6" s="46" t="s">
        <v>178</v>
      </c>
      <c r="F6" s="46" t="s">
        <v>758</v>
      </c>
      <c r="G6" s="53">
        <v>34</v>
      </c>
      <c r="H6" s="47">
        <f t="shared" si="0"/>
        <v>13.333333333333334</v>
      </c>
      <c r="I6" s="48">
        <v>53.7</v>
      </c>
      <c r="J6" s="49">
        <v>48</v>
      </c>
      <c r="K6" s="50">
        <f t="shared" si="1"/>
        <v>44.75</v>
      </c>
      <c r="L6" s="48">
        <v>9.5</v>
      </c>
      <c r="M6" s="50">
        <f t="shared" si="2"/>
        <v>38</v>
      </c>
      <c r="N6" s="51">
        <f t="shared" si="3"/>
        <v>96.08333333333334</v>
      </c>
      <c r="O6" s="52" t="s">
        <v>73</v>
      </c>
      <c r="P6" s="46" t="s">
        <v>103</v>
      </c>
      <c r="Q6" s="52"/>
      <c r="R6" s="20"/>
    </row>
    <row r="7" spans="1:18" ht="14.25">
      <c r="A7" s="4">
        <v>3</v>
      </c>
      <c r="B7" s="36" t="s">
        <v>45</v>
      </c>
      <c r="C7" s="37" t="s">
        <v>210</v>
      </c>
      <c r="D7" s="59" t="s">
        <v>211</v>
      </c>
      <c r="E7" s="59" t="s">
        <v>212</v>
      </c>
      <c r="F7" s="59" t="s">
        <v>758</v>
      </c>
      <c r="G7" s="130">
        <v>43</v>
      </c>
      <c r="H7" s="69">
        <f t="shared" si="0"/>
        <v>16.862745098039216</v>
      </c>
      <c r="I7" s="70">
        <v>53.7</v>
      </c>
      <c r="J7" s="70">
        <v>50</v>
      </c>
      <c r="K7" s="72">
        <f t="shared" si="1"/>
        <v>42.96</v>
      </c>
      <c r="L7" s="70">
        <v>9</v>
      </c>
      <c r="M7" s="72">
        <f t="shared" si="2"/>
        <v>36</v>
      </c>
      <c r="N7" s="73">
        <f t="shared" si="3"/>
        <v>95.82274509803922</v>
      </c>
      <c r="O7" s="52" t="s">
        <v>73</v>
      </c>
      <c r="P7" s="59" t="s">
        <v>103</v>
      </c>
      <c r="Q7" s="36"/>
      <c r="R7" s="20"/>
    </row>
    <row r="8" spans="1:18" ht="14.25">
      <c r="A8" s="1">
        <v>4</v>
      </c>
      <c r="B8" s="24" t="s">
        <v>50</v>
      </c>
      <c r="C8" s="37" t="s">
        <v>372</v>
      </c>
      <c r="D8" s="38" t="s">
        <v>373</v>
      </c>
      <c r="E8" s="38" t="s">
        <v>374</v>
      </c>
      <c r="F8" s="26" t="s">
        <v>760</v>
      </c>
      <c r="G8" s="28">
        <v>47</v>
      </c>
      <c r="H8" s="12">
        <f t="shared" si="0"/>
        <v>18.431372549019606</v>
      </c>
      <c r="I8" s="21">
        <v>38.1</v>
      </c>
      <c r="J8" s="21">
        <v>40.3</v>
      </c>
      <c r="K8" s="10">
        <f t="shared" si="1"/>
        <v>37.81637717121588</v>
      </c>
      <c r="L8" s="21">
        <v>9.85</v>
      </c>
      <c r="M8" s="10">
        <f t="shared" si="2"/>
        <v>39.4</v>
      </c>
      <c r="N8" s="9">
        <f t="shared" si="3"/>
        <v>95.64774972023548</v>
      </c>
      <c r="O8" s="19" t="s">
        <v>78</v>
      </c>
      <c r="P8" s="35" t="s">
        <v>295</v>
      </c>
      <c r="Q8" s="20"/>
      <c r="R8" s="20"/>
    </row>
    <row r="9" spans="1:18" ht="14.25">
      <c r="A9" s="4">
        <v>5</v>
      </c>
      <c r="B9" s="24" t="s">
        <v>46</v>
      </c>
      <c r="C9" s="37" t="s">
        <v>375</v>
      </c>
      <c r="D9" s="38" t="s">
        <v>376</v>
      </c>
      <c r="E9" s="38" t="s">
        <v>377</v>
      </c>
      <c r="F9" s="26" t="s">
        <v>760</v>
      </c>
      <c r="G9" s="28">
        <v>46</v>
      </c>
      <c r="H9" s="12">
        <f t="shared" si="0"/>
        <v>18.03921568627451</v>
      </c>
      <c r="I9" s="21">
        <v>38.1</v>
      </c>
      <c r="J9" s="21">
        <v>41.43</v>
      </c>
      <c r="K9" s="10">
        <f t="shared" si="1"/>
        <v>36.784938450398265</v>
      </c>
      <c r="L9" s="21">
        <v>9.9</v>
      </c>
      <c r="M9" s="10">
        <f t="shared" si="2"/>
        <v>39.6</v>
      </c>
      <c r="N9" s="9">
        <f t="shared" si="3"/>
        <v>94.42415413667277</v>
      </c>
      <c r="O9" s="19" t="s">
        <v>78</v>
      </c>
      <c r="P9" s="35" t="s">
        <v>295</v>
      </c>
      <c r="Q9" s="20"/>
      <c r="R9" s="20"/>
    </row>
    <row r="10" spans="1:18" ht="14.25">
      <c r="A10" s="1">
        <v>6</v>
      </c>
      <c r="B10" s="24" t="s">
        <v>49</v>
      </c>
      <c r="C10" s="24" t="s">
        <v>208</v>
      </c>
      <c r="D10" s="26" t="s">
        <v>579</v>
      </c>
      <c r="E10" s="26" t="s">
        <v>239</v>
      </c>
      <c r="F10" s="26" t="s">
        <v>761</v>
      </c>
      <c r="G10" s="28">
        <v>43</v>
      </c>
      <c r="H10" s="12">
        <f t="shared" si="0"/>
        <v>16.862745098039216</v>
      </c>
      <c r="I10" s="21">
        <v>42.15</v>
      </c>
      <c r="J10" s="21">
        <v>42.15</v>
      </c>
      <c r="K10" s="10">
        <f t="shared" si="1"/>
        <v>40</v>
      </c>
      <c r="L10" s="21">
        <v>9</v>
      </c>
      <c r="M10" s="10">
        <f t="shared" si="2"/>
        <v>36</v>
      </c>
      <c r="N10" s="9">
        <f t="shared" si="3"/>
        <v>92.86274509803921</v>
      </c>
      <c r="O10" s="75" t="s">
        <v>73</v>
      </c>
      <c r="P10" s="55" t="s">
        <v>516</v>
      </c>
      <c r="Q10" s="20"/>
      <c r="R10" s="20"/>
    </row>
    <row r="11" spans="1:18" ht="14.25">
      <c r="A11" s="4">
        <v>7</v>
      </c>
      <c r="B11" s="24" t="s">
        <v>48</v>
      </c>
      <c r="C11" s="24" t="s">
        <v>499</v>
      </c>
      <c r="D11" s="38" t="s">
        <v>686</v>
      </c>
      <c r="E11" s="38" t="s">
        <v>89</v>
      </c>
      <c r="F11" s="59" t="s">
        <v>596</v>
      </c>
      <c r="G11" s="28">
        <v>28</v>
      </c>
      <c r="H11" s="40">
        <f t="shared" si="0"/>
        <v>10.980392156862745</v>
      </c>
      <c r="I11" s="41">
        <v>36.2</v>
      </c>
      <c r="J11" s="41">
        <v>36.2</v>
      </c>
      <c r="K11" s="43">
        <f t="shared" si="1"/>
        <v>40</v>
      </c>
      <c r="L11" s="41">
        <v>9.8</v>
      </c>
      <c r="M11" s="43">
        <f t="shared" si="2"/>
        <v>39.2</v>
      </c>
      <c r="N11" s="44">
        <f t="shared" si="3"/>
        <v>90.18039215686275</v>
      </c>
      <c r="O11" s="52" t="s">
        <v>73</v>
      </c>
      <c r="P11" s="36" t="s">
        <v>654</v>
      </c>
      <c r="Q11" s="20"/>
      <c r="R11" s="20"/>
    </row>
    <row r="12" spans="1:18" ht="14.25">
      <c r="A12" s="4">
        <v>8</v>
      </c>
      <c r="B12" s="24" t="s">
        <v>55</v>
      </c>
      <c r="C12" s="37" t="s">
        <v>687</v>
      </c>
      <c r="D12" s="26" t="s">
        <v>688</v>
      </c>
      <c r="E12" s="26" t="s">
        <v>178</v>
      </c>
      <c r="F12" s="59" t="s">
        <v>596</v>
      </c>
      <c r="G12" s="28">
        <v>41</v>
      </c>
      <c r="H12" s="40">
        <f t="shared" si="0"/>
        <v>16.07843137254902</v>
      </c>
      <c r="I12" s="41">
        <v>36.2</v>
      </c>
      <c r="J12" s="42">
        <v>39.3</v>
      </c>
      <c r="K12" s="43">
        <f t="shared" si="1"/>
        <v>36.844783715012724</v>
      </c>
      <c r="L12" s="41">
        <v>9.3</v>
      </c>
      <c r="M12" s="43">
        <f t="shared" si="2"/>
        <v>37.2</v>
      </c>
      <c r="N12" s="44">
        <f t="shared" si="3"/>
        <v>90.12321508756175</v>
      </c>
      <c r="O12" s="19" t="s">
        <v>78</v>
      </c>
      <c r="P12" s="26" t="s">
        <v>636</v>
      </c>
      <c r="Q12" s="35"/>
      <c r="R12" s="35"/>
    </row>
    <row r="13" spans="1:18" ht="14.25">
      <c r="A13" s="1">
        <v>9</v>
      </c>
      <c r="B13" s="24" t="s">
        <v>52</v>
      </c>
      <c r="C13" s="24" t="s">
        <v>580</v>
      </c>
      <c r="D13" s="26" t="s">
        <v>581</v>
      </c>
      <c r="E13" s="26" t="s">
        <v>136</v>
      </c>
      <c r="F13" s="26" t="s">
        <v>761</v>
      </c>
      <c r="G13" s="28">
        <v>41</v>
      </c>
      <c r="H13" s="12">
        <f t="shared" si="0"/>
        <v>16.07843137254902</v>
      </c>
      <c r="I13" s="21">
        <v>42.15</v>
      </c>
      <c r="J13" s="21">
        <v>42.55</v>
      </c>
      <c r="K13" s="10">
        <f t="shared" si="1"/>
        <v>39.62397179788484</v>
      </c>
      <c r="L13" s="21">
        <v>8.5</v>
      </c>
      <c r="M13" s="10">
        <f t="shared" si="2"/>
        <v>34</v>
      </c>
      <c r="N13" s="9">
        <f t="shared" si="3"/>
        <v>89.70240317043385</v>
      </c>
      <c r="O13" s="19" t="s">
        <v>78</v>
      </c>
      <c r="P13" s="55" t="s">
        <v>516</v>
      </c>
      <c r="Q13" s="20"/>
      <c r="R13" s="20"/>
    </row>
    <row r="14" spans="1:18" ht="14.25">
      <c r="A14" s="4">
        <v>10</v>
      </c>
      <c r="B14" s="24" t="s">
        <v>47</v>
      </c>
      <c r="C14" s="37" t="s">
        <v>210</v>
      </c>
      <c r="D14" s="38" t="s">
        <v>582</v>
      </c>
      <c r="E14" s="38" t="s">
        <v>178</v>
      </c>
      <c r="F14" s="26" t="s">
        <v>761</v>
      </c>
      <c r="G14" s="28">
        <v>40</v>
      </c>
      <c r="H14" s="12">
        <f t="shared" si="0"/>
        <v>15.686274509803921</v>
      </c>
      <c r="I14" s="21">
        <v>42.15</v>
      </c>
      <c r="J14" s="21">
        <v>43.5</v>
      </c>
      <c r="K14" s="10">
        <f t="shared" si="1"/>
        <v>38.758620689655174</v>
      </c>
      <c r="L14" s="21">
        <v>8.5</v>
      </c>
      <c r="M14" s="10">
        <f t="shared" si="2"/>
        <v>34</v>
      </c>
      <c r="N14" s="9">
        <f t="shared" si="3"/>
        <v>88.4448951994591</v>
      </c>
      <c r="O14" s="19" t="s">
        <v>78</v>
      </c>
      <c r="P14" s="55" t="s">
        <v>516</v>
      </c>
      <c r="Q14" s="20"/>
      <c r="R14" s="20"/>
    </row>
    <row r="15" spans="1:18" ht="14.25">
      <c r="A15" s="4">
        <v>11</v>
      </c>
      <c r="B15" s="24" t="s">
        <v>44</v>
      </c>
      <c r="C15" s="24" t="s">
        <v>378</v>
      </c>
      <c r="D15" s="26" t="s">
        <v>379</v>
      </c>
      <c r="E15" s="26" t="s">
        <v>380</v>
      </c>
      <c r="F15" s="26" t="s">
        <v>760</v>
      </c>
      <c r="G15" s="28">
        <v>48</v>
      </c>
      <c r="H15" s="12">
        <f t="shared" si="0"/>
        <v>18.823529411764707</v>
      </c>
      <c r="I15" s="21">
        <v>38.1</v>
      </c>
      <c r="J15" s="22">
        <v>46.7</v>
      </c>
      <c r="K15" s="10">
        <f t="shared" si="1"/>
        <v>32.6338329764454</v>
      </c>
      <c r="L15" s="21">
        <v>8.6</v>
      </c>
      <c r="M15" s="10">
        <f t="shared" si="2"/>
        <v>34.4</v>
      </c>
      <c r="N15" s="9">
        <f t="shared" si="3"/>
        <v>85.8573623882101</v>
      </c>
      <c r="O15" s="20" t="s">
        <v>123</v>
      </c>
      <c r="P15" s="36" t="s">
        <v>295</v>
      </c>
      <c r="Q15" s="30"/>
      <c r="R15" s="20"/>
    </row>
    <row r="16" spans="1:18" ht="14.25">
      <c r="A16" s="1">
        <v>12</v>
      </c>
      <c r="B16" s="23" t="s">
        <v>51</v>
      </c>
      <c r="C16" s="24" t="s">
        <v>583</v>
      </c>
      <c r="D16" s="26" t="s">
        <v>584</v>
      </c>
      <c r="E16" s="26" t="s">
        <v>415</v>
      </c>
      <c r="F16" s="26" t="s">
        <v>761</v>
      </c>
      <c r="G16" s="28">
        <v>40</v>
      </c>
      <c r="H16" s="12">
        <f t="shared" si="0"/>
        <v>15.686274509803921</v>
      </c>
      <c r="I16" s="21">
        <v>42.15</v>
      </c>
      <c r="J16" s="22">
        <v>48.36</v>
      </c>
      <c r="K16" s="10">
        <f t="shared" si="1"/>
        <v>34.86352357320099</v>
      </c>
      <c r="L16" s="21">
        <v>8.8</v>
      </c>
      <c r="M16" s="10">
        <f t="shared" si="2"/>
        <v>35.2</v>
      </c>
      <c r="N16" s="9">
        <f t="shared" si="3"/>
        <v>85.74979808300492</v>
      </c>
      <c r="O16" s="95" t="s">
        <v>123</v>
      </c>
      <c r="P16" s="55" t="s">
        <v>516</v>
      </c>
      <c r="Q16" s="20"/>
      <c r="R16" s="20"/>
    </row>
    <row r="17" spans="1:18" ht="14.25">
      <c r="A17" s="1">
        <v>13</v>
      </c>
      <c r="C17" s="24" t="s">
        <v>747</v>
      </c>
      <c r="D17" s="26" t="s">
        <v>748</v>
      </c>
      <c r="E17" s="26" t="s">
        <v>102</v>
      </c>
      <c r="F17" s="26" t="s">
        <v>713</v>
      </c>
      <c r="G17" s="28">
        <v>19</v>
      </c>
      <c r="H17" s="12">
        <f t="shared" si="0"/>
        <v>7.450980392156863</v>
      </c>
      <c r="I17" s="21">
        <v>39</v>
      </c>
      <c r="J17" s="22">
        <v>39</v>
      </c>
      <c r="K17" s="10">
        <f t="shared" si="1"/>
        <v>40</v>
      </c>
      <c r="L17" s="21">
        <v>8</v>
      </c>
      <c r="M17" s="10">
        <f t="shared" si="2"/>
        <v>32</v>
      </c>
      <c r="N17" s="9">
        <f t="shared" si="3"/>
        <v>79.45098039215686</v>
      </c>
      <c r="O17" s="75" t="s">
        <v>73</v>
      </c>
      <c r="P17" s="26" t="s">
        <v>737</v>
      </c>
      <c r="Q17" s="35"/>
      <c r="R17" s="35"/>
    </row>
    <row r="18" spans="1:18" ht="14.25">
      <c r="A18" s="1">
        <v>14</v>
      </c>
      <c r="C18" s="37" t="s">
        <v>205</v>
      </c>
      <c r="D18" s="38" t="s">
        <v>585</v>
      </c>
      <c r="E18" s="38" t="s">
        <v>377</v>
      </c>
      <c r="F18" s="26" t="s">
        <v>761</v>
      </c>
      <c r="G18" s="28">
        <v>35</v>
      </c>
      <c r="H18" s="12">
        <f t="shared" si="0"/>
        <v>13.72549019607843</v>
      </c>
      <c r="I18" s="21">
        <v>42.15</v>
      </c>
      <c r="J18" s="21">
        <v>55.12</v>
      </c>
      <c r="K18" s="10">
        <f t="shared" si="1"/>
        <v>30.5878084179971</v>
      </c>
      <c r="L18" s="21">
        <v>8</v>
      </c>
      <c r="M18" s="10">
        <f t="shared" si="2"/>
        <v>32</v>
      </c>
      <c r="N18" s="9">
        <f t="shared" si="3"/>
        <v>76.31329861407553</v>
      </c>
      <c r="O18" s="95" t="s">
        <v>123</v>
      </c>
      <c r="P18" s="55" t="s">
        <v>516</v>
      </c>
      <c r="Q18" s="20"/>
      <c r="R18" s="20"/>
    </row>
    <row r="19" spans="1:18" ht="14.25">
      <c r="A19" s="1">
        <v>15</v>
      </c>
      <c r="C19" s="37" t="s">
        <v>749</v>
      </c>
      <c r="D19" s="38" t="s">
        <v>750</v>
      </c>
      <c r="E19" s="26" t="s">
        <v>102</v>
      </c>
      <c r="F19" s="26" t="s">
        <v>713</v>
      </c>
      <c r="G19" s="28">
        <v>4</v>
      </c>
      <c r="H19" s="12">
        <f t="shared" si="0"/>
        <v>1.5686274509803921</v>
      </c>
      <c r="I19" s="21">
        <v>39</v>
      </c>
      <c r="J19" s="21">
        <v>41</v>
      </c>
      <c r="K19" s="10">
        <f t="shared" si="1"/>
        <v>38.048780487804876</v>
      </c>
      <c r="L19" s="21">
        <v>7</v>
      </c>
      <c r="M19" s="10">
        <f t="shared" si="2"/>
        <v>28</v>
      </c>
      <c r="N19" s="9">
        <f t="shared" si="3"/>
        <v>67.61740793878528</v>
      </c>
      <c r="O19" s="19" t="s">
        <v>78</v>
      </c>
      <c r="P19" s="35" t="s">
        <v>737</v>
      </c>
      <c r="Q19" s="35"/>
      <c r="R19" s="35"/>
    </row>
  </sheetData>
  <sheetProtection/>
  <autoFilter ref="C4:R19">
    <sortState ref="C5:R19">
      <sortCondition descending="1" sortBy="value" ref="N5:N19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80" zoomScaleNormal="80" zoomScalePageLayoutView="0" workbookViewId="0" topLeftCell="A1">
      <selection activeCell="O7" sqref="O7:O36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4.7109375" style="0" bestFit="1" customWidth="1"/>
    <col min="4" max="4" width="12.7109375" style="0" bestFit="1" customWidth="1"/>
    <col min="5" max="5" width="11.7109375" style="0" bestFit="1" customWidth="1"/>
    <col min="6" max="6" width="31.00390625" style="0" customWidth="1"/>
    <col min="15" max="15" width="13.28125" style="0" bestFit="1" customWidth="1"/>
    <col min="16" max="16" width="33.5742187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78">
        <v>1</v>
      </c>
      <c r="B5" s="24" t="s">
        <v>506</v>
      </c>
      <c r="C5" s="24"/>
      <c r="D5" s="26" t="s">
        <v>250</v>
      </c>
      <c r="E5" s="26" t="s">
        <v>201</v>
      </c>
      <c r="F5" s="26" t="s">
        <v>761</v>
      </c>
      <c r="G5" s="20">
        <v>19</v>
      </c>
      <c r="H5" s="74">
        <f>20*G5/26</f>
        <v>14.615384615384615</v>
      </c>
      <c r="I5" s="21">
        <v>29.14</v>
      </c>
      <c r="J5" s="21">
        <v>30.28</v>
      </c>
      <c r="K5" s="9">
        <f>40*I5/J5</f>
        <v>38.494055482166445</v>
      </c>
      <c r="L5" s="21">
        <v>9.2</v>
      </c>
      <c r="M5" s="9">
        <f aca="true" t="shared" si="0" ref="M5:M44">40*L5/10</f>
        <v>36.8</v>
      </c>
      <c r="N5" s="9">
        <f aca="true" t="shared" si="1" ref="N5:N44">H5+K5+M5</f>
        <v>89.90944009755106</v>
      </c>
      <c r="O5" s="26" t="s">
        <v>73</v>
      </c>
      <c r="P5" s="26" t="s">
        <v>496</v>
      </c>
      <c r="Q5" s="39"/>
      <c r="R5" s="39"/>
    </row>
    <row r="6" spans="1:18" ht="14.25">
      <c r="A6" s="79">
        <v>2</v>
      </c>
      <c r="B6" s="24" t="s">
        <v>216</v>
      </c>
      <c r="C6" s="24"/>
      <c r="D6" s="26" t="s">
        <v>699</v>
      </c>
      <c r="E6" s="26" t="s">
        <v>122</v>
      </c>
      <c r="F6" s="26" t="s">
        <v>690</v>
      </c>
      <c r="G6" s="20">
        <v>15</v>
      </c>
      <c r="H6" s="74">
        <f>20*G6/26</f>
        <v>11.538461538461538</v>
      </c>
      <c r="I6" s="21">
        <v>20.1</v>
      </c>
      <c r="J6" s="21">
        <v>20.1</v>
      </c>
      <c r="K6" s="9">
        <f>40*I6/J6</f>
        <v>40</v>
      </c>
      <c r="L6" s="21">
        <v>9</v>
      </c>
      <c r="M6" s="9">
        <f t="shared" si="0"/>
        <v>36</v>
      </c>
      <c r="N6" s="9">
        <f t="shared" si="1"/>
        <v>87.53846153846155</v>
      </c>
      <c r="O6" s="26" t="s">
        <v>73</v>
      </c>
      <c r="P6" s="26" t="s">
        <v>691</v>
      </c>
      <c r="Q6" s="39"/>
      <c r="R6" s="39"/>
    </row>
    <row r="7" spans="1:18" ht="14.25">
      <c r="A7" s="79">
        <v>3</v>
      </c>
      <c r="B7" s="24" t="s">
        <v>115</v>
      </c>
      <c r="C7" s="24"/>
      <c r="D7" s="26" t="s">
        <v>507</v>
      </c>
      <c r="E7" s="26" t="s">
        <v>508</v>
      </c>
      <c r="F7" s="26" t="s">
        <v>761</v>
      </c>
      <c r="G7" s="20">
        <v>18</v>
      </c>
      <c r="H7" s="74">
        <f>20*G7/26</f>
        <v>13.846153846153847</v>
      </c>
      <c r="I7" s="21">
        <v>29.14</v>
      </c>
      <c r="J7" s="21">
        <v>36.88</v>
      </c>
      <c r="K7" s="9">
        <f>40*I7/J7</f>
        <v>31.605206073752708</v>
      </c>
      <c r="L7" s="21">
        <v>9.3</v>
      </c>
      <c r="M7" s="9">
        <f t="shared" si="0"/>
        <v>37.2</v>
      </c>
      <c r="N7" s="9">
        <f t="shared" si="1"/>
        <v>82.65135991990655</v>
      </c>
      <c r="O7" s="30" t="s">
        <v>78</v>
      </c>
      <c r="P7" s="26" t="s">
        <v>496</v>
      </c>
      <c r="Q7" s="39"/>
      <c r="R7" s="39"/>
    </row>
    <row r="8" spans="1:18" ht="14.25">
      <c r="A8" s="79">
        <v>4</v>
      </c>
      <c r="B8" s="24" t="s">
        <v>124</v>
      </c>
      <c r="C8" s="24"/>
      <c r="D8" s="27" t="s">
        <v>509</v>
      </c>
      <c r="E8" s="27" t="s">
        <v>510</v>
      </c>
      <c r="F8" s="26" t="s">
        <v>761</v>
      </c>
      <c r="G8" s="20">
        <v>11</v>
      </c>
      <c r="H8" s="74">
        <f>20*G8/26</f>
        <v>8.461538461538462</v>
      </c>
      <c r="I8" s="21">
        <v>29.14</v>
      </c>
      <c r="J8" s="21">
        <v>29.14</v>
      </c>
      <c r="K8" s="9">
        <f>40*I8/J8</f>
        <v>39.99999999999999</v>
      </c>
      <c r="L8" s="21">
        <v>8.4</v>
      </c>
      <c r="M8" s="9">
        <f t="shared" si="0"/>
        <v>33.6</v>
      </c>
      <c r="N8" s="9">
        <f t="shared" si="1"/>
        <v>82.06153846153845</v>
      </c>
      <c r="O8" s="30" t="s">
        <v>78</v>
      </c>
      <c r="P8" s="26" t="s">
        <v>496</v>
      </c>
      <c r="Q8" s="39"/>
      <c r="R8" s="39"/>
    </row>
    <row r="9" spans="1:18" ht="14.25">
      <c r="A9" s="79">
        <v>5</v>
      </c>
      <c r="B9" s="39"/>
      <c r="C9" s="24" t="s">
        <v>70</v>
      </c>
      <c r="D9" s="26" t="s">
        <v>259</v>
      </c>
      <c r="E9" s="26" t="s">
        <v>260</v>
      </c>
      <c r="F9" s="26" t="s">
        <v>760</v>
      </c>
      <c r="G9" s="20">
        <v>18</v>
      </c>
      <c r="H9" s="74">
        <v>13.8</v>
      </c>
      <c r="I9" s="21">
        <v>46.2</v>
      </c>
      <c r="J9" s="22">
        <v>52.4</v>
      </c>
      <c r="K9" s="9">
        <v>32</v>
      </c>
      <c r="L9" s="21">
        <v>8.8</v>
      </c>
      <c r="M9" s="9">
        <f t="shared" si="0"/>
        <v>35.2</v>
      </c>
      <c r="N9" s="9">
        <f t="shared" si="1"/>
        <v>81</v>
      </c>
      <c r="O9" s="26" t="s">
        <v>73</v>
      </c>
      <c r="P9" s="38" t="s">
        <v>261</v>
      </c>
      <c r="Q9" s="39"/>
      <c r="R9" s="39"/>
    </row>
    <row r="10" spans="1:18" ht="14.25">
      <c r="A10" s="78">
        <v>6</v>
      </c>
      <c r="B10" s="39"/>
      <c r="C10" s="24" t="s">
        <v>75</v>
      </c>
      <c r="D10" s="26" t="s">
        <v>262</v>
      </c>
      <c r="E10" s="26" t="s">
        <v>263</v>
      </c>
      <c r="F10" s="26" t="s">
        <v>760</v>
      </c>
      <c r="G10" s="20">
        <v>11</v>
      </c>
      <c r="H10" s="74">
        <f aca="true" t="shared" si="2" ref="H10:H44">20*G10/26</f>
        <v>8.461538461538462</v>
      </c>
      <c r="I10" s="21">
        <v>46.2</v>
      </c>
      <c r="J10" s="21">
        <v>51.8</v>
      </c>
      <c r="K10" s="9">
        <f aca="true" t="shared" si="3" ref="K10:K29">40*I10/J10</f>
        <v>35.67567567567568</v>
      </c>
      <c r="L10" s="21">
        <v>9</v>
      </c>
      <c r="M10" s="9">
        <f t="shared" si="0"/>
        <v>36</v>
      </c>
      <c r="N10" s="9">
        <f t="shared" si="1"/>
        <v>80.13721413721413</v>
      </c>
      <c r="O10" s="30" t="s">
        <v>78</v>
      </c>
      <c r="P10" s="38" t="s">
        <v>261</v>
      </c>
      <c r="Q10" s="39"/>
      <c r="R10" s="39"/>
    </row>
    <row r="11" spans="1:18" ht="14.25">
      <c r="A11" s="79">
        <v>7</v>
      </c>
      <c r="B11" s="39"/>
      <c r="C11" s="24" t="s">
        <v>221</v>
      </c>
      <c r="D11" s="26" t="s">
        <v>268</v>
      </c>
      <c r="E11" s="26" t="s">
        <v>122</v>
      </c>
      <c r="F11" s="26" t="s">
        <v>760</v>
      </c>
      <c r="G11" s="20">
        <v>14</v>
      </c>
      <c r="H11" s="74">
        <f t="shared" si="2"/>
        <v>10.76923076923077</v>
      </c>
      <c r="I11" s="21">
        <v>46.2</v>
      </c>
      <c r="J11" s="21">
        <v>58.44</v>
      </c>
      <c r="K11" s="9">
        <f t="shared" si="3"/>
        <v>31.622176591375773</v>
      </c>
      <c r="L11" s="21">
        <v>9.2</v>
      </c>
      <c r="M11" s="9">
        <f t="shared" si="0"/>
        <v>36.8</v>
      </c>
      <c r="N11" s="9">
        <f t="shared" si="1"/>
        <v>79.19140736060655</v>
      </c>
      <c r="O11" s="30" t="s">
        <v>78</v>
      </c>
      <c r="P11" s="26" t="s">
        <v>261</v>
      </c>
      <c r="Q11" s="39"/>
      <c r="R11" s="39"/>
    </row>
    <row r="12" spans="1:18" ht="14.25">
      <c r="A12" s="79">
        <v>8</v>
      </c>
      <c r="B12" s="39"/>
      <c r="C12" s="24" t="s">
        <v>224</v>
      </c>
      <c r="D12" s="26" t="s">
        <v>269</v>
      </c>
      <c r="E12" s="26" t="s">
        <v>270</v>
      </c>
      <c r="F12" s="26" t="s">
        <v>760</v>
      </c>
      <c r="G12" s="20">
        <v>12</v>
      </c>
      <c r="H12" s="74">
        <f t="shared" si="2"/>
        <v>9.23076923076923</v>
      </c>
      <c r="I12" s="21">
        <v>46.2</v>
      </c>
      <c r="J12" s="22">
        <v>52</v>
      </c>
      <c r="K12" s="9">
        <f t="shared" si="3"/>
        <v>35.53846153846154</v>
      </c>
      <c r="L12" s="21">
        <v>8.6</v>
      </c>
      <c r="M12" s="9">
        <f t="shared" si="0"/>
        <v>34.4</v>
      </c>
      <c r="N12" s="9">
        <f t="shared" si="1"/>
        <v>79.16923076923078</v>
      </c>
      <c r="O12" s="30" t="s">
        <v>78</v>
      </c>
      <c r="P12" s="26" t="s">
        <v>261</v>
      </c>
      <c r="Q12" s="39"/>
      <c r="R12" s="39"/>
    </row>
    <row r="13" spans="1:18" ht="14.25">
      <c r="A13" s="79">
        <v>9</v>
      </c>
      <c r="B13" s="24" t="s">
        <v>80</v>
      </c>
      <c r="C13" s="24" t="s">
        <v>80</v>
      </c>
      <c r="D13" s="26" t="s">
        <v>81</v>
      </c>
      <c r="E13" s="26" t="s">
        <v>82</v>
      </c>
      <c r="F13" s="26" t="s">
        <v>757</v>
      </c>
      <c r="G13" s="20">
        <v>10</v>
      </c>
      <c r="H13" s="74">
        <f t="shared" si="2"/>
        <v>7.6923076923076925</v>
      </c>
      <c r="I13" s="21">
        <v>44.1</v>
      </c>
      <c r="J13" s="21">
        <v>47</v>
      </c>
      <c r="K13" s="9">
        <f t="shared" si="3"/>
        <v>37.53191489361702</v>
      </c>
      <c r="L13" s="21">
        <v>8.4</v>
      </c>
      <c r="M13" s="9">
        <f t="shared" si="0"/>
        <v>33.6</v>
      </c>
      <c r="N13" s="9">
        <f t="shared" si="1"/>
        <v>78.82422258592472</v>
      </c>
      <c r="O13" s="26" t="s">
        <v>73</v>
      </c>
      <c r="P13" s="26" t="s">
        <v>74</v>
      </c>
      <c r="Q13" s="20"/>
      <c r="R13" s="20"/>
    </row>
    <row r="14" spans="1:18" ht="14.25">
      <c r="A14" s="78">
        <v>10</v>
      </c>
      <c r="B14" s="24" t="s">
        <v>79</v>
      </c>
      <c r="C14" s="24" t="s">
        <v>79</v>
      </c>
      <c r="D14" s="26" t="s">
        <v>132</v>
      </c>
      <c r="E14" s="26" t="s">
        <v>133</v>
      </c>
      <c r="F14" s="26" t="s">
        <v>757</v>
      </c>
      <c r="G14" s="20">
        <v>10</v>
      </c>
      <c r="H14" s="74">
        <f t="shared" si="2"/>
        <v>7.6923076923076925</v>
      </c>
      <c r="I14" s="21">
        <v>44.1</v>
      </c>
      <c r="J14" s="22">
        <v>46.1</v>
      </c>
      <c r="K14" s="9">
        <f t="shared" si="3"/>
        <v>38.264642082429496</v>
      </c>
      <c r="L14" s="21">
        <v>8.2</v>
      </c>
      <c r="M14" s="9">
        <f t="shared" si="0"/>
        <v>32.8</v>
      </c>
      <c r="N14" s="9">
        <f t="shared" si="1"/>
        <v>78.7569497747372</v>
      </c>
      <c r="O14" s="30" t="s">
        <v>78</v>
      </c>
      <c r="P14" s="26" t="s">
        <v>74</v>
      </c>
      <c r="Q14" s="20"/>
      <c r="R14" s="20"/>
    </row>
    <row r="15" spans="1:18" ht="14.25">
      <c r="A15" s="78">
        <v>11</v>
      </c>
      <c r="B15" s="24" t="s">
        <v>594</v>
      </c>
      <c r="C15" s="24"/>
      <c r="D15" s="26" t="s">
        <v>595</v>
      </c>
      <c r="E15" s="26" t="s">
        <v>248</v>
      </c>
      <c r="F15" s="59" t="s">
        <v>596</v>
      </c>
      <c r="G15" s="20">
        <v>6</v>
      </c>
      <c r="H15" s="74">
        <f t="shared" si="2"/>
        <v>4.615384615384615</v>
      </c>
      <c r="I15" s="21">
        <v>38.5</v>
      </c>
      <c r="J15" s="21">
        <v>38.5</v>
      </c>
      <c r="K15" s="9">
        <f t="shared" si="3"/>
        <v>40</v>
      </c>
      <c r="L15" s="21">
        <v>8.5</v>
      </c>
      <c r="M15" s="9">
        <f t="shared" si="0"/>
        <v>34</v>
      </c>
      <c r="N15" s="9">
        <f t="shared" si="1"/>
        <v>78.61538461538461</v>
      </c>
      <c r="O15" s="26" t="s">
        <v>73</v>
      </c>
      <c r="P15" s="26" t="s">
        <v>597</v>
      </c>
      <c r="Q15" s="39"/>
      <c r="R15" s="39"/>
    </row>
    <row r="16" spans="1:18" ht="14.25">
      <c r="A16" s="78">
        <v>12</v>
      </c>
      <c r="B16" s="80" t="s">
        <v>106</v>
      </c>
      <c r="C16" s="80" t="s">
        <v>106</v>
      </c>
      <c r="D16" s="59" t="s">
        <v>107</v>
      </c>
      <c r="E16" s="59" t="s">
        <v>108</v>
      </c>
      <c r="F16" s="59" t="s">
        <v>758</v>
      </c>
      <c r="G16" s="75">
        <v>8</v>
      </c>
      <c r="H16" s="76">
        <f t="shared" si="2"/>
        <v>6.153846153846154</v>
      </c>
      <c r="I16" s="70">
        <v>53.7</v>
      </c>
      <c r="J16" s="71">
        <v>56</v>
      </c>
      <c r="K16" s="73">
        <f t="shared" si="3"/>
        <v>38.357142857142854</v>
      </c>
      <c r="L16" s="70">
        <v>8.5</v>
      </c>
      <c r="M16" s="73">
        <f t="shared" si="0"/>
        <v>34</v>
      </c>
      <c r="N16" s="73">
        <f t="shared" si="1"/>
        <v>78.51098901098901</v>
      </c>
      <c r="O16" s="26" t="s">
        <v>73</v>
      </c>
      <c r="P16" s="59" t="s">
        <v>103</v>
      </c>
      <c r="Q16" s="20"/>
      <c r="R16" s="20"/>
    </row>
    <row r="17" spans="1:18" ht="14.25">
      <c r="A17" s="78">
        <v>13</v>
      </c>
      <c r="B17" s="80" t="s">
        <v>109</v>
      </c>
      <c r="C17" s="80" t="s">
        <v>109</v>
      </c>
      <c r="D17" s="59" t="s">
        <v>110</v>
      </c>
      <c r="E17" s="59"/>
      <c r="F17" s="59" t="s">
        <v>758</v>
      </c>
      <c r="G17" s="75">
        <v>18</v>
      </c>
      <c r="H17" s="76">
        <f t="shared" si="2"/>
        <v>13.846153846153847</v>
      </c>
      <c r="I17" s="70">
        <v>53.7</v>
      </c>
      <c r="J17" s="71">
        <v>62</v>
      </c>
      <c r="K17" s="73">
        <f t="shared" si="3"/>
        <v>34.645161290322584</v>
      </c>
      <c r="L17" s="70">
        <v>7.5</v>
      </c>
      <c r="M17" s="73">
        <f t="shared" si="0"/>
        <v>30</v>
      </c>
      <c r="N17" s="73">
        <f t="shared" si="1"/>
        <v>78.49131513647643</v>
      </c>
      <c r="O17" s="26" t="s">
        <v>73</v>
      </c>
      <c r="P17" s="59" t="s">
        <v>103</v>
      </c>
      <c r="Q17" s="20"/>
      <c r="R17" s="20"/>
    </row>
    <row r="18" spans="1:18" ht="14.25">
      <c r="A18" s="78">
        <v>14</v>
      </c>
      <c r="B18" s="80" t="s">
        <v>104</v>
      </c>
      <c r="C18" s="80" t="s">
        <v>104</v>
      </c>
      <c r="D18" s="59" t="s">
        <v>111</v>
      </c>
      <c r="E18" s="59" t="s">
        <v>112</v>
      </c>
      <c r="F18" s="59" t="s">
        <v>758</v>
      </c>
      <c r="G18" s="75">
        <v>11</v>
      </c>
      <c r="H18" s="76">
        <f t="shared" si="2"/>
        <v>8.461538461538462</v>
      </c>
      <c r="I18" s="70">
        <v>53.7</v>
      </c>
      <c r="J18" s="70">
        <v>58</v>
      </c>
      <c r="K18" s="73">
        <f t="shared" si="3"/>
        <v>37.03448275862069</v>
      </c>
      <c r="L18" s="70">
        <v>8</v>
      </c>
      <c r="M18" s="73">
        <f t="shared" si="0"/>
        <v>32</v>
      </c>
      <c r="N18" s="73">
        <f t="shared" si="1"/>
        <v>77.49602122015915</v>
      </c>
      <c r="O18" s="30" t="s">
        <v>78</v>
      </c>
      <c r="P18" s="59" t="s">
        <v>103</v>
      </c>
      <c r="Q18" s="20"/>
      <c r="R18" s="20"/>
    </row>
    <row r="19" spans="1:18" ht="14.25">
      <c r="A19" s="78">
        <v>15</v>
      </c>
      <c r="B19" s="24" t="s">
        <v>129</v>
      </c>
      <c r="C19" s="24"/>
      <c r="D19" s="26" t="s">
        <v>125</v>
      </c>
      <c r="E19" s="26" t="s">
        <v>511</v>
      </c>
      <c r="F19" s="26" t="s">
        <v>761</v>
      </c>
      <c r="G19" s="20">
        <v>16</v>
      </c>
      <c r="H19" s="74">
        <f t="shared" si="2"/>
        <v>12.307692307692308</v>
      </c>
      <c r="I19" s="21">
        <v>29.14</v>
      </c>
      <c r="J19" s="21">
        <v>40.33</v>
      </c>
      <c r="K19" s="9">
        <f t="shared" si="3"/>
        <v>28.901562112571288</v>
      </c>
      <c r="L19" s="21">
        <v>9</v>
      </c>
      <c r="M19" s="9">
        <f t="shared" si="0"/>
        <v>36</v>
      </c>
      <c r="N19" s="9">
        <f t="shared" si="1"/>
        <v>77.20925442026359</v>
      </c>
      <c r="O19" s="26" t="s">
        <v>123</v>
      </c>
      <c r="P19" s="26" t="s">
        <v>496</v>
      </c>
      <c r="Q19" s="39"/>
      <c r="R19" s="39"/>
    </row>
    <row r="20" spans="1:18" ht="14.25">
      <c r="A20" s="78">
        <v>16</v>
      </c>
      <c r="B20" s="24" t="s">
        <v>598</v>
      </c>
      <c r="C20" s="24"/>
      <c r="D20" s="26" t="s">
        <v>599</v>
      </c>
      <c r="E20" s="26" t="s">
        <v>600</v>
      </c>
      <c r="F20" s="59" t="s">
        <v>596</v>
      </c>
      <c r="G20" s="20">
        <v>10</v>
      </c>
      <c r="H20" s="74">
        <f t="shared" si="2"/>
        <v>7.6923076923076925</v>
      </c>
      <c r="I20" s="21">
        <v>38.5</v>
      </c>
      <c r="J20" s="22">
        <v>40</v>
      </c>
      <c r="K20" s="9">
        <f t="shared" si="3"/>
        <v>38.5</v>
      </c>
      <c r="L20" s="21">
        <v>7.5</v>
      </c>
      <c r="M20" s="9">
        <f t="shared" si="0"/>
        <v>30</v>
      </c>
      <c r="N20" s="9">
        <f t="shared" si="1"/>
        <v>76.1923076923077</v>
      </c>
      <c r="O20" s="30" t="s">
        <v>78</v>
      </c>
      <c r="P20" s="26" t="s">
        <v>597</v>
      </c>
      <c r="Q20" s="39"/>
      <c r="R20" s="39"/>
    </row>
    <row r="21" spans="1:18" ht="14.25">
      <c r="A21" s="78">
        <v>17</v>
      </c>
      <c r="B21" s="39"/>
      <c r="C21" s="24" t="s">
        <v>80</v>
      </c>
      <c r="D21" s="27" t="s">
        <v>266</v>
      </c>
      <c r="E21" s="27" t="s">
        <v>267</v>
      </c>
      <c r="F21" s="26" t="s">
        <v>760</v>
      </c>
      <c r="G21" s="20">
        <v>11</v>
      </c>
      <c r="H21" s="74">
        <f t="shared" si="2"/>
        <v>8.461538461538462</v>
      </c>
      <c r="I21" s="21">
        <v>46.2</v>
      </c>
      <c r="J21" s="21">
        <v>58</v>
      </c>
      <c r="K21" s="9">
        <f t="shared" si="3"/>
        <v>31.862068965517242</v>
      </c>
      <c r="L21" s="21">
        <v>8.8</v>
      </c>
      <c r="M21" s="9">
        <f t="shared" si="0"/>
        <v>35.2</v>
      </c>
      <c r="N21" s="9">
        <f t="shared" si="1"/>
        <v>75.52360742705571</v>
      </c>
      <c r="O21" s="30" t="s">
        <v>78</v>
      </c>
      <c r="P21" s="38" t="s">
        <v>261</v>
      </c>
      <c r="Q21" s="39"/>
      <c r="R21" s="39"/>
    </row>
    <row r="22" spans="1:18" ht="14.25">
      <c r="A22" s="78">
        <v>18</v>
      </c>
      <c r="B22" s="24" t="s">
        <v>723</v>
      </c>
      <c r="C22" s="24" t="s">
        <v>224</v>
      </c>
      <c r="D22" s="26" t="s">
        <v>724</v>
      </c>
      <c r="E22" s="26" t="s">
        <v>293</v>
      </c>
      <c r="F22" s="26" t="s">
        <v>713</v>
      </c>
      <c r="G22" s="20">
        <v>9</v>
      </c>
      <c r="H22" s="74">
        <f t="shared" si="2"/>
        <v>6.923076923076923</v>
      </c>
      <c r="I22" s="21">
        <v>32</v>
      </c>
      <c r="J22" s="21">
        <v>32</v>
      </c>
      <c r="K22" s="9">
        <f t="shared" si="3"/>
        <v>40</v>
      </c>
      <c r="L22" s="21">
        <v>7</v>
      </c>
      <c r="M22" s="9">
        <f t="shared" si="0"/>
        <v>28</v>
      </c>
      <c r="N22" s="9">
        <f t="shared" si="1"/>
        <v>74.92307692307692</v>
      </c>
      <c r="O22" s="26" t="s">
        <v>73</v>
      </c>
      <c r="P22" s="26" t="s">
        <v>714</v>
      </c>
      <c r="Q22" s="39"/>
      <c r="R22" s="39"/>
    </row>
    <row r="23" spans="1:18" ht="14.25">
      <c r="A23" s="78">
        <v>19</v>
      </c>
      <c r="B23" s="24" t="s">
        <v>79</v>
      </c>
      <c r="C23" s="24" t="s">
        <v>79</v>
      </c>
      <c r="D23" s="26" t="s">
        <v>226</v>
      </c>
      <c r="E23" s="26" t="s">
        <v>227</v>
      </c>
      <c r="F23" s="26" t="s">
        <v>759</v>
      </c>
      <c r="G23" s="20">
        <v>6</v>
      </c>
      <c r="H23" s="74">
        <f t="shared" si="2"/>
        <v>4.615384615384615</v>
      </c>
      <c r="I23" s="1">
        <v>31.43</v>
      </c>
      <c r="J23" s="21">
        <v>31.43</v>
      </c>
      <c r="K23" s="9">
        <f t="shared" si="3"/>
        <v>40</v>
      </c>
      <c r="L23" s="21">
        <v>7.5</v>
      </c>
      <c r="M23" s="9">
        <f t="shared" si="0"/>
        <v>30</v>
      </c>
      <c r="N23" s="9">
        <f t="shared" si="1"/>
        <v>74.61538461538461</v>
      </c>
      <c r="O23" s="26" t="s">
        <v>73</v>
      </c>
      <c r="P23" s="38" t="s">
        <v>215</v>
      </c>
      <c r="Q23" s="39"/>
      <c r="R23" s="39"/>
    </row>
    <row r="24" spans="1:18" ht="14.25">
      <c r="A24" s="78">
        <v>20</v>
      </c>
      <c r="B24" s="80" t="s">
        <v>100</v>
      </c>
      <c r="C24" s="80" t="s">
        <v>100</v>
      </c>
      <c r="D24" s="59" t="s">
        <v>113</v>
      </c>
      <c r="E24" s="59" t="s">
        <v>114</v>
      </c>
      <c r="F24" s="59" t="s">
        <v>758</v>
      </c>
      <c r="G24" s="75">
        <v>11</v>
      </c>
      <c r="H24" s="76">
        <f t="shared" si="2"/>
        <v>8.461538461538462</v>
      </c>
      <c r="I24" s="70">
        <v>53.7</v>
      </c>
      <c r="J24" s="71">
        <v>60</v>
      </c>
      <c r="K24" s="73">
        <f t="shared" si="3"/>
        <v>35.8</v>
      </c>
      <c r="L24" s="70">
        <v>7.5</v>
      </c>
      <c r="M24" s="73">
        <f t="shared" si="0"/>
        <v>30</v>
      </c>
      <c r="N24" s="73">
        <f t="shared" si="1"/>
        <v>74.26153846153846</v>
      </c>
      <c r="O24" s="30" t="s">
        <v>78</v>
      </c>
      <c r="P24" s="59" t="s">
        <v>103</v>
      </c>
      <c r="Q24" s="20"/>
      <c r="R24" s="20"/>
    </row>
    <row r="25" spans="1:18" ht="14.25">
      <c r="A25" s="78">
        <v>21</v>
      </c>
      <c r="B25" s="24" t="s">
        <v>725</v>
      </c>
      <c r="C25" s="24" t="s">
        <v>75</v>
      </c>
      <c r="D25" s="26" t="s">
        <v>726</v>
      </c>
      <c r="E25" s="26" t="s">
        <v>511</v>
      </c>
      <c r="F25" s="26" t="s">
        <v>713</v>
      </c>
      <c r="G25" s="20">
        <v>6</v>
      </c>
      <c r="H25" s="74">
        <f t="shared" si="2"/>
        <v>4.615384615384615</v>
      </c>
      <c r="I25" s="21">
        <v>32</v>
      </c>
      <c r="J25" s="22">
        <v>35</v>
      </c>
      <c r="K25" s="9">
        <f t="shared" si="3"/>
        <v>36.57142857142857</v>
      </c>
      <c r="L25" s="21">
        <v>8</v>
      </c>
      <c r="M25" s="9">
        <f t="shared" si="0"/>
        <v>32</v>
      </c>
      <c r="N25" s="9">
        <f t="shared" si="1"/>
        <v>73.18681318681318</v>
      </c>
      <c r="O25" s="30" t="s">
        <v>78</v>
      </c>
      <c r="P25" s="26" t="s">
        <v>714</v>
      </c>
      <c r="Q25" s="39"/>
      <c r="R25" s="39"/>
    </row>
    <row r="26" spans="1:18" ht="14.25">
      <c r="A26" s="78">
        <v>22</v>
      </c>
      <c r="B26" s="80" t="s">
        <v>115</v>
      </c>
      <c r="C26" s="80" t="s">
        <v>115</v>
      </c>
      <c r="D26" s="81" t="s">
        <v>116</v>
      </c>
      <c r="E26" s="81" t="s">
        <v>92</v>
      </c>
      <c r="F26" s="59" t="s">
        <v>758</v>
      </c>
      <c r="G26" s="75">
        <v>8</v>
      </c>
      <c r="H26" s="76">
        <f t="shared" si="2"/>
        <v>6.153846153846154</v>
      </c>
      <c r="I26" s="70">
        <v>53.7</v>
      </c>
      <c r="J26" s="70">
        <v>60</v>
      </c>
      <c r="K26" s="73">
        <f t="shared" si="3"/>
        <v>35.8</v>
      </c>
      <c r="L26" s="70">
        <v>7.8</v>
      </c>
      <c r="M26" s="73">
        <f t="shared" si="0"/>
        <v>31.2</v>
      </c>
      <c r="N26" s="73">
        <f t="shared" si="1"/>
        <v>73.15384615384615</v>
      </c>
      <c r="O26" s="30" t="s">
        <v>78</v>
      </c>
      <c r="P26" s="59" t="s">
        <v>103</v>
      </c>
      <c r="Q26" s="20"/>
      <c r="R26" s="20"/>
    </row>
    <row r="27" spans="1:18" ht="14.25">
      <c r="A27" s="78">
        <v>23</v>
      </c>
      <c r="B27" s="24" t="s">
        <v>727</v>
      </c>
      <c r="C27" s="24" t="s">
        <v>216</v>
      </c>
      <c r="D27" s="26" t="s">
        <v>728</v>
      </c>
      <c r="E27" s="26" t="s">
        <v>729</v>
      </c>
      <c r="F27" s="26" t="s">
        <v>713</v>
      </c>
      <c r="G27" s="20">
        <v>7</v>
      </c>
      <c r="H27" s="74">
        <f t="shared" si="2"/>
        <v>5.384615384615385</v>
      </c>
      <c r="I27" s="21">
        <v>32</v>
      </c>
      <c r="J27" s="21">
        <v>33</v>
      </c>
      <c r="K27" s="9">
        <f t="shared" si="3"/>
        <v>38.78787878787879</v>
      </c>
      <c r="L27" s="21">
        <v>7</v>
      </c>
      <c r="M27" s="9">
        <f t="shared" si="0"/>
        <v>28</v>
      </c>
      <c r="N27" s="9">
        <f t="shared" si="1"/>
        <v>72.17249417249417</v>
      </c>
      <c r="O27" s="30" t="s">
        <v>78</v>
      </c>
      <c r="P27" s="26" t="s">
        <v>714</v>
      </c>
      <c r="Q27" s="39"/>
      <c r="R27" s="39"/>
    </row>
    <row r="28" spans="1:18" ht="14.25">
      <c r="A28" s="78">
        <v>24</v>
      </c>
      <c r="B28" s="80" t="s">
        <v>117</v>
      </c>
      <c r="C28" s="80" t="s">
        <v>117</v>
      </c>
      <c r="D28" s="59" t="s">
        <v>118</v>
      </c>
      <c r="E28" s="59" t="s">
        <v>119</v>
      </c>
      <c r="F28" s="59" t="s">
        <v>758</v>
      </c>
      <c r="G28" s="75">
        <v>12</v>
      </c>
      <c r="H28" s="76">
        <f t="shared" si="2"/>
        <v>9.23076923076923</v>
      </c>
      <c r="I28" s="70">
        <v>53.7</v>
      </c>
      <c r="J28" s="70">
        <v>62</v>
      </c>
      <c r="K28" s="73">
        <f t="shared" si="3"/>
        <v>34.645161290322584</v>
      </c>
      <c r="L28" s="70">
        <v>7</v>
      </c>
      <c r="M28" s="73">
        <f t="shared" si="0"/>
        <v>28</v>
      </c>
      <c r="N28" s="73">
        <f t="shared" si="1"/>
        <v>71.87593052109182</v>
      </c>
      <c r="O28" s="30" t="s">
        <v>78</v>
      </c>
      <c r="P28" s="59" t="s">
        <v>103</v>
      </c>
      <c r="Q28" s="20"/>
      <c r="R28" s="20"/>
    </row>
    <row r="29" spans="1:18" ht="14.25">
      <c r="A29" s="78">
        <v>25</v>
      </c>
      <c r="B29" s="24" t="s">
        <v>117</v>
      </c>
      <c r="C29" s="24"/>
      <c r="D29" s="26" t="s">
        <v>512</v>
      </c>
      <c r="E29" s="26" t="s">
        <v>513</v>
      </c>
      <c r="F29" s="26" t="s">
        <v>761</v>
      </c>
      <c r="G29" s="20">
        <v>12</v>
      </c>
      <c r="H29" s="74">
        <f t="shared" si="2"/>
        <v>9.23076923076923</v>
      </c>
      <c r="I29" s="21">
        <v>29.14</v>
      </c>
      <c r="J29" s="22">
        <v>42.01</v>
      </c>
      <c r="K29" s="9">
        <f t="shared" si="3"/>
        <v>27.745774815520114</v>
      </c>
      <c r="L29" s="21">
        <v>8.4</v>
      </c>
      <c r="M29" s="9">
        <f t="shared" si="0"/>
        <v>33.6</v>
      </c>
      <c r="N29" s="9">
        <f t="shared" si="1"/>
        <v>70.57654404628934</v>
      </c>
      <c r="O29" s="30" t="s">
        <v>123</v>
      </c>
      <c r="P29" s="26" t="s">
        <v>496</v>
      </c>
      <c r="Q29" s="39"/>
      <c r="R29" s="39"/>
    </row>
    <row r="30" spans="1:18" ht="14.25">
      <c r="A30" s="78">
        <v>26</v>
      </c>
      <c r="B30" s="39"/>
      <c r="C30" s="24" t="s">
        <v>79</v>
      </c>
      <c r="D30" s="26" t="s">
        <v>264</v>
      </c>
      <c r="E30" s="26" t="s">
        <v>265</v>
      </c>
      <c r="F30" s="26" t="s">
        <v>760</v>
      </c>
      <c r="G30" s="20">
        <v>8</v>
      </c>
      <c r="H30" s="74">
        <f t="shared" si="2"/>
        <v>6.153846153846154</v>
      </c>
      <c r="I30" s="21">
        <v>46.2</v>
      </c>
      <c r="J30" s="21">
        <v>54.55</v>
      </c>
      <c r="K30" s="9">
        <v>33.87</v>
      </c>
      <c r="L30" s="21">
        <v>7.4</v>
      </c>
      <c r="M30" s="9">
        <f t="shared" si="0"/>
        <v>29.6</v>
      </c>
      <c r="N30" s="9">
        <f t="shared" si="1"/>
        <v>69.62384615384616</v>
      </c>
      <c r="O30" s="26" t="s">
        <v>123</v>
      </c>
      <c r="P30" s="38" t="s">
        <v>261</v>
      </c>
      <c r="Q30" s="39"/>
      <c r="R30" s="39"/>
    </row>
    <row r="31" spans="1:18" ht="14.25">
      <c r="A31" s="78">
        <v>27</v>
      </c>
      <c r="B31" s="80" t="s">
        <v>120</v>
      </c>
      <c r="C31" s="80" t="s">
        <v>120</v>
      </c>
      <c r="D31" s="59" t="s">
        <v>121</v>
      </c>
      <c r="E31" s="59" t="s">
        <v>122</v>
      </c>
      <c r="F31" s="59" t="s">
        <v>758</v>
      </c>
      <c r="G31" s="75">
        <v>7</v>
      </c>
      <c r="H31" s="76">
        <f t="shared" si="2"/>
        <v>5.384615384615385</v>
      </c>
      <c r="I31" s="70">
        <v>53.7</v>
      </c>
      <c r="J31" s="70">
        <v>54</v>
      </c>
      <c r="K31" s="73">
        <f aca="true" t="shared" si="4" ref="K31:K44">40*I31/J31</f>
        <v>39.77777777777778</v>
      </c>
      <c r="L31" s="70">
        <v>6</v>
      </c>
      <c r="M31" s="73">
        <f t="shared" si="0"/>
        <v>24</v>
      </c>
      <c r="N31" s="73">
        <f t="shared" si="1"/>
        <v>69.16239316239316</v>
      </c>
      <c r="O31" s="59" t="s">
        <v>123</v>
      </c>
      <c r="P31" s="59" t="s">
        <v>103</v>
      </c>
      <c r="Q31" s="20"/>
      <c r="R31" s="20"/>
    </row>
    <row r="32" spans="1:18" ht="14.25">
      <c r="A32" s="78">
        <v>28</v>
      </c>
      <c r="B32" s="24" t="s">
        <v>399</v>
      </c>
      <c r="C32" s="39"/>
      <c r="D32" s="26" t="s">
        <v>400</v>
      </c>
      <c r="E32" s="26" t="s">
        <v>122</v>
      </c>
      <c r="F32" s="26" t="s">
        <v>395</v>
      </c>
      <c r="G32" s="20">
        <v>7</v>
      </c>
      <c r="H32" s="74">
        <f t="shared" si="2"/>
        <v>5.384615384615385</v>
      </c>
      <c r="I32" s="21">
        <v>28.23</v>
      </c>
      <c r="J32" s="21">
        <v>38.15</v>
      </c>
      <c r="K32" s="9">
        <f t="shared" si="4"/>
        <v>29.59895150720839</v>
      </c>
      <c r="L32" s="21">
        <v>8.15</v>
      </c>
      <c r="M32" s="9">
        <f t="shared" si="0"/>
        <v>32.6</v>
      </c>
      <c r="N32" s="9">
        <f t="shared" si="1"/>
        <v>67.58356689182378</v>
      </c>
      <c r="O32" s="30" t="s">
        <v>78</v>
      </c>
      <c r="P32" s="55" t="s">
        <v>384</v>
      </c>
      <c r="Q32" s="20"/>
      <c r="R32" s="39"/>
    </row>
    <row r="33" spans="1:18" ht="14.25">
      <c r="A33" s="78">
        <v>29</v>
      </c>
      <c r="B33" s="24" t="s">
        <v>80</v>
      </c>
      <c r="C33" s="24" t="s">
        <v>80</v>
      </c>
      <c r="D33" s="26" t="s">
        <v>228</v>
      </c>
      <c r="E33" s="26" t="s">
        <v>229</v>
      </c>
      <c r="F33" s="26" t="s">
        <v>759</v>
      </c>
      <c r="G33" s="20">
        <v>8</v>
      </c>
      <c r="H33" s="74">
        <f t="shared" si="2"/>
        <v>6.153846153846154</v>
      </c>
      <c r="I33" s="1">
        <v>31.43</v>
      </c>
      <c r="J33" s="21">
        <v>39.06</v>
      </c>
      <c r="K33" s="9">
        <f t="shared" si="4"/>
        <v>32.18637992831541</v>
      </c>
      <c r="L33" s="21">
        <v>7</v>
      </c>
      <c r="M33" s="9">
        <f t="shared" si="0"/>
        <v>28</v>
      </c>
      <c r="N33" s="9">
        <f t="shared" si="1"/>
        <v>66.34022608216156</v>
      </c>
      <c r="O33" s="30" t="s">
        <v>78</v>
      </c>
      <c r="P33" s="38" t="s">
        <v>215</v>
      </c>
      <c r="Q33" s="39"/>
      <c r="R33" s="39"/>
    </row>
    <row r="34" spans="1:18" ht="14.25">
      <c r="A34" s="78">
        <v>30</v>
      </c>
      <c r="B34" s="82" t="s">
        <v>124</v>
      </c>
      <c r="C34" s="80" t="s">
        <v>124</v>
      </c>
      <c r="D34" s="83" t="s">
        <v>125</v>
      </c>
      <c r="E34" s="83"/>
      <c r="F34" s="59" t="s">
        <v>758</v>
      </c>
      <c r="G34" s="75">
        <v>8</v>
      </c>
      <c r="H34" s="76">
        <f t="shared" si="2"/>
        <v>6.153846153846154</v>
      </c>
      <c r="I34" s="70">
        <v>53.7</v>
      </c>
      <c r="J34" s="70">
        <v>66</v>
      </c>
      <c r="K34" s="73">
        <f t="shared" si="4"/>
        <v>32.54545454545455</v>
      </c>
      <c r="L34" s="70">
        <v>6.8</v>
      </c>
      <c r="M34" s="73">
        <f t="shared" si="0"/>
        <v>27.2</v>
      </c>
      <c r="N34" s="73">
        <f t="shared" si="1"/>
        <v>65.8993006993007</v>
      </c>
      <c r="O34" s="59" t="s">
        <v>123</v>
      </c>
      <c r="P34" s="59" t="s">
        <v>103</v>
      </c>
      <c r="Q34" s="20"/>
      <c r="R34" s="20"/>
    </row>
    <row r="35" spans="1:18" ht="14.25">
      <c r="A35" s="78">
        <v>31</v>
      </c>
      <c r="B35" s="80" t="s">
        <v>126</v>
      </c>
      <c r="C35" s="80" t="s">
        <v>126</v>
      </c>
      <c r="D35" s="59" t="s">
        <v>127</v>
      </c>
      <c r="E35" s="59" t="s">
        <v>128</v>
      </c>
      <c r="F35" s="59" t="s">
        <v>758</v>
      </c>
      <c r="G35" s="75">
        <v>8</v>
      </c>
      <c r="H35" s="76">
        <f t="shared" si="2"/>
        <v>6.153846153846154</v>
      </c>
      <c r="I35" s="70">
        <v>53.7</v>
      </c>
      <c r="J35" s="70">
        <v>64</v>
      </c>
      <c r="K35" s="73">
        <f t="shared" si="4"/>
        <v>33.5625</v>
      </c>
      <c r="L35" s="70">
        <v>6.5</v>
      </c>
      <c r="M35" s="73">
        <f t="shared" si="0"/>
        <v>26</v>
      </c>
      <c r="N35" s="73">
        <f t="shared" si="1"/>
        <v>65.71634615384616</v>
      </c>
      <c r="O35" s="59" t="s">
        <v>123</v>
      </c>
      <c r="P35" s="59" t="s">
        <v>103</v>
      </c>
      <c r="Q35" s="39"/>
      <c r="R35" s="39"/>
    </row>
    <row r="36" spans="1:18" ht="14.25">
      <c r="A36" s="78">
        <v>32</v>
      </c>
      <c r="B36" s="24" t="s">
        <v>393</v>
      </c>
      <c r="C36" s="39"/>
      <c r="D36" s="26" t="s">
        <v>394</v>
      </c>
      <c r="E36" s="26" t="s">
        <v>85</v>
      </c>
      <c r="F36" s="26" t="s">
        <v>395</v>
      </c>
      <c r="G36" s="20">
        <v>8</v>
      </c>
      <c r="H36" s="74">
        <f t="shared" si="2"/>
        <v>6.153846153846154</v>
      </c>
      <c r="I36" s="21">
        <v>28.23</v>
      </c>
      <c r="J36" s="22">
        <v>42.8</v>
      </c>
      <c r="K36" s="9">
        <f t="shared" si="4"/>
        <v>26.383177570093462</v>
      </c>
      <c r="L36" s="21">
        <v>8.2</v>
      </c>
      <c r="M36" s="9">
        <f t="shared" si="0"/>
        <v>32.8</v>
      </c>
      <c r="N36" s="9">
        <f t="shared" si="1"/>
        <v>65.33702372393961</v>
      </c>
      <c r="O36" s="30" t="s">
        <v>78</v>
      </c>
      <c r="P36" s="55" t="s">
        <v>384</v>
      </c>
      <c r="Q36" s="20"/>
      <c r="R36" s="39"/>
    </row>
    <row r="37" spans="1:18" ht="14.25">
      <c r="A37" s="78">
        <v>33</v>
      </c>
      <c r="B37" s="80" t="s">
        <v>129</v>
      </c>
      <c r="C37" s="80" t="s">
        <v>129</v>
      </c>
      <c r="D37" s="84" t="s">
        <v>130</v>
      </c>
      <c r="E37" s="59" t="s">
        <v>131</v>
      </c>
      <c r="F37" s="59" t="s">
        <v>758</v>
      </c>
      <c r="G37" s="75">
        <v>7</v>
      </c>
      <c r="H37" s="76">
        <f t="shared" si="2"/>
        <v>5.384615384615385</v>
      </c>
      <c r="I37" s="70">
        <v>53.7</v>
      </c>
      <c r="J37" s="4">
        <v>64</v>
      </c>
      <c r="K37" s="73">
        <f t="shared" si="4"/>
        <v>33.5625</v>
      </c>
      <c r="L37" s="70">
        <v>6.5</v>
      </c>
      <c r="M37" s="73">
        <f t="shared" si="0"/>
        <v>26</v>
      </c>
      <c r="N37" s="73">
        <f t="shared" si="1"/>
        <v>64.94711538461539</v>
      </c>
      <c r="O37" s="59" t="s">
        <v>123</v>
      </c>
      <c r="P37" s="55" t="s">
        <v>103</v>
      </c>
      <c r="Q37" s="39"/>
      <c r="R37" s="39"/>
    </row>
    <row r="38" spans="1:18" ht="14.25">
      <c r="A38" s="78">
        <v>34</v>
      </c>
      <c r="B38" s="24" t="s">
        <v>75</v>
      </c>
      <c r="C38" s="24" t="s">
        <v>75</v>
      </c>
      <c r="D38" s="26" t="s">
        <v>230</v>
      </c>
      <c r="E38" s="26" t="s">
        <v>131</v>
      </c>
      <c r="F38" s="26" t="s">
        <v>759</v>
      </c>
      <c r="G38" s="20">
        <v>2</v>
      </c>
      <c r="H38" s="74">
        <f t="shared" si="2"/>
        <v>1.5384615384615385</v>
      </c>
      <c r="I38" s="1">
        <v>31.43</v>
      </c>
      <c r="J38" s="21">
        <v>55</v>
      </c>
      <c r="K38" s="9">
        <f t="shared" si="4"/>
        <v>22.85818181818182</v>
      </c>
      <c r="L38" s="21">
        <v>10</v>
      </c>
      <c r="M38" s="9">
        <f t="shared" si="0"/>
        <v>40</v>
      </c>
      <c r="N38" s="9">
        <f t="shared" si="1"/>
        <v>64.39664335664335</v>
      </c>
      <c r="O38" s="26" t="s">
        <v>123</v>
      </c>
      <c r="P38" s="38" t="s">
        <v>215</v>
      </c>
      <c r="Q38" s="39"/>
      <c r="R38" s="39"/>
    </row>
    <row r="39" spans="1:18" ht="14.25">
      <c r="A39" s="78">
        <v>35</v>
      </c>
      <c r="B39" s="24" t="s">
        <v>70</v>
      </c>
      <c r="C39" s="24"/>
      <c r="D39" s="26" t="s">
        <v>698</v>
      </c>
      <c r="E39" s="26" t="s">
        <v>82</v>
      </c>
      <c r="F39" s="26" t="s">
        <v>690</v>
      </c>
      <c r="G39" s="20">
        <v>10</v>
      </c>
      <c r="H39" s="74">
        <f t="shared" si="2"/>
        <v>7.6923076923076925</v>
      </c>
      <c r="I39" s="21">
        <v>20.1</v>
      </c>
      <c r="J39" s="22">
        <v>29.3</v>
      </c>
      <c r="K39" s="9">
        <f t="shared" si="4"/>
        <v>27.44027303754266</v>
      </c>
      <c r="L39" s="21">
        <v>7</v>
      </c>
      <c r="M39" s="9">
        <f t="shared" si="0"/>
        <v>28</v>
      </c>
      <c r="N39" s="9">
        <f t="shared" si="1"/>
        <v>63.13258072985035</v>
      </c>
      <c r="O39" s="30" t="s">
        <v>123</v>
      </c>
      <c r="P39" s="26" t="s">
        <v>691</v>
      </c>
      <c r="Q39" s="39"/>
      <c r="R39" s="39"/>
    </row>
    <row r="40" spans="1:18" ht="14.25">
      <c r="A40" s="78">
        <v>36</v>
      </c>
      <c r="B40" s="24" t="s">
        <v>730</v>
      </c>
      <c r="C40" s="24" t="s">
        <v>731</v>
      </c>
      <c r="D40" s="26" t="s">
        <v>732</v>
      </c>
      <c r="E40" s="26" t="s">
        <v>270</v>
      </c>
      <c r="F40" s="26" t="s">
        <v>713</v>
      </c>
      <c r="G40" s="20">
        <v>6</v>
      </c>
      <c r="H40" s="74">
        <f t="shared" si="2"/>
        <v>4.615384615384615</v>
      </c>
      <c r="I40" s="21">
        <v>32</v>
      </c>
      <c r="J40" s="21">
        <v>42</v>
      </c>
      <c r="K40" s="9">
        <f t="shared" si="4"/>
        <v>30.476190476190474</v>
      </c>
      <c r="L40" s="21">
        <v>6</v>
      </c>
      <c r="M40" s="9">
        <f t="shared" si="0"/>
        <v>24</v>
      </c>
      <c r="N40" s="9">
        <f t="shared" si="1"/>
        <v>59.09157509157509</v>
      </c>
      <c r="O40" s="26" t="s">
        <v>123</v>
      </c>
      <c r="P40" s="26" t="s">
        <v>714</v>
      </c>
      <c r="Q40" s="39"/>
      <c r="R40" s="39"/>
    </row>
    <row r="41" spans="1:18" ht="14.25">
      <c r="A41" s="78">
        <v>37</v>
      </c>
      <c r="B41" s="24" t="s">
        <v>396</v>
      </c>
      <c r="C41" s="39"/>
      <c r="D41" s="26" t="s">
        <v>397</v>
      </c>
      <c r="E41" s="26" t="s">
        <v>398</v>
      </c>
      <c r="F41" s="26" t="s">
        <v>395</v>
      </c>
      <c r="G41" s="20">
        <v>6</v>
      </c>
      <c r="H41" s="74">
        <f t="shared" si="2"/>
        <v>4.615384615384615</v>
      </c>
      <c r="I41" s="21">
        <v>28.23</v>
      </c>
      <c r="J41" s="21">
        <v>52.7</v>
      </c>
      <c r="K41" s="9">
        <f t="shared" si="4"/>
        <v>21.426944971537</v>
      </c>
      <c r="L41" s="21">
        <v>7.65</v>
      </c>
      <c r="M41" s="9">
        <f t="shared" si="0"/>
        <v>30.6</v>
      </c>
      <c r="N41" s="9">
        <f t="shared" si="1"/>
        <v>56.64232958692162</v>
      </c>
      <c r="O41" s="26" t="s">
        <v>123</v>
      </c>
      <c r="P41" s="55" t="s">
        <v>384</v>
      </c>
      <c r="Q41" s="20"/>
      <c r="R41" s="39"/>
    </row>
    <row r="42" spans="1:18" ht="14.25">
      <c r="A42" s="78">
        <v>38</v>
      </c>
      <c r="B42" s="24" t="s">
        <v>733</v>
      </c>
      <c r="C42" s="24" t="s">
        <v>213</v>
      </c>
      <c r="D42" s="27" t="s">
        <v>734</v>
      </c>
      <c r="E42" s="27" t="s">
        <v>157</v>
      </c>
      <c r="F42" s="26" t="s">
        <v>713</v>
      </c>
      <c r="G42" s="20">
        <v>9</v>
      </c>
      <c r="H42" s="74">
        <f t="shared" si="2"/>
        <v>6.923076923076923</v>
      </c>
      <c r="I42" s="21">
        <v>32</v>
      </c>
      <c r="J42" s="21">
        <v>58</v>
      </c>
      <c r="K42" s="9">
        <f t="shared" si="4"/>
        <v>22.06896551724138</v>
      </c>
      <c r="L42" s="21">
        <v>6</v>
      </c>
      <c r="M42" s="9">
        <f t="shared" si="0"/>
        <v>24</v>
      </c>
      <c r="N42" s="9">
        <f t="shared" si="1"/>
        <v>52.9920424403183</v>
      </c>
      <c r="O42" s="26" t="s">
        <v>123</v>
      </c>
      <c r="P42" s="26" t="s">
        <v>714</v>
      </c>
      <c r="Q42" s="39"/>
      <c r="R42" s="39"/>
    </row>
    <row r="43" spans="1:18" ht="14.25">
      <c r="A43" s="78">
        <v>39</v>
      </c>
      <c r="B43" s="24" t="s">
        <v>213</v>
      </c>
      <c r="C43" s="24"/>
      <c r="D43" s="26" t="s">
        <v>700</v>
      </c>
      <c r="E43" s="26" t="s">
        <v>122</v>
      </c>
      <c r="F43" s="26" t="s">
        <v>690</v>
      </c>
      <c r="G43" s="20">
        <v>10</v>
      </c>
      <c r="H43" s="74">
        <f t="shared" si="2"/>
        <v>7.6923076923076925</v>
      </c>
      <c r="I43" s="21">
        <v>20.1</v>
      </c>
      <c r="J43" s="21">
        <v>36.1</v>
      </c>
      <c r="K43" s="9">
        <f t="shared" si="4"/>
        <v>22.27146814404432</v>
      </c>
      <c r="L43" s="21">
        <v>5.2</v>
      </c>
      <c r="M43" s="9">
        <f t="shared" si="0"/>
        <v>20.8</v>
      </c>
      <c r="N43" s="9">
        <f t="shared" si="1"/>
        <v>50.76377583635201</v>
      </c>
      <c r="O43" s="26" t="s">
        <v>123</v>
      </c>
      <c r="P43" s="26" t="s">
        <v>691</v>
      </c>
      <c r="Q43" s="39"/>
      <c r="R43" s="39"/>
    </row>
    <row r="44" spans="1:18" ht="14.25">
      <c r="A44" s="78">
        <v>40</v>
      </c>
      <c r="B44" s="39"/>
      <c r="C44" s="24" t="s">
        <v>216</v>
      </c>
      <c r="D44" s="26" t="s">
        <v>271</v>
      </c>
      <c r="E44" s="26" t="s">
        <v>272</v>
      </c>
      <c r="F44" s="26" t="s">
        <v>760</v>
      </c>
      <c r="G44" s="20">
        <v>8</v>
      </c>
      <c r="H44" s="74">
        <f t="shared" si="2"/>
        <v>6.153846153846154</v>
      </c>
      <c r="I44" s="21">
        <v>46.2</v>
      </c>
      <c r="J44" s="21">
        <v>46.2</v>
      </c>
      <c r="K44" s="9">
        <f t="shared" si="4"/>
        <v>40</v>
      </c>
      <c r="L44" s="21">
        <v>0</v>
      </c>
      <c r="M44" s="9">
        <f t="shared" si="0"/>
        <v>0</v>
      </c>
      <c r="N44" s="9">
        <f t="shared" si="1"/>
        <v>46.15384615384615</v>
      </c>
      <c r="O44" s="26" t="s">
        <v>123</v>
      </c>
      <c r="P44" s="26" t="s">
        <v>261</v>
      </c>
      <c r="Q44" s="39"/>
      <c r="R44" s="39"/>
    </row>
  </sheetData>
  <sheetProtection/>
  <autoFilter ref="B4:R44">
    <sortState ref="B5:R44">
      <sortCondition descending="1" sortBy="value" ref="N5:N44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12" sqref="O12:O24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6.00390625" style="0" bestFit="1" customWidth="1"/>
    <col min="4" max="4" width="15.421875" style="0" bestFit="1" customWidth="1"/>
    <col min="5" max="5" width="11.421875" style="0" bestFit="1" customWidth="1"/>
    <col min="6" max="6" width="36.57421875" style="0" customWidth="1"/>
    <col min="15" max="15" width="13.28125" style="0" bestFit="1" customWidth="1"/>
    <col min="16" max="16" width="33.57421875" style="0" bestFit="1" customWidth="1"/>
    <col min="17" max="18" width="13.57421875" style="0" bestFit="1" customWidth="1"/>
  </cols>
  <sheetData>
    <row r="1" spans="1:18" ht="14.25">
      <c r="A1" s="131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4">
        <v>1</v>
      </c>
      <c r="B5" s="24" t="s">
        <v>469</v>
      </c>
      <c r="C5" s="24" t="s">
        <v>470</v>
      </c>
      <c r="D5" s="27" t="s">
        <v>471</v>
      </c>
      <c r="E5" s="27" t="s">
        <v>72</v>
      </c>
      <c r="F5" s="26" t="s">
        <v>762</v>
      </c>
      <c r="G5" s="29">
        <v>8</v>
      </c>
      <c r="H5" s="12">
        <f aca="true" t="shared" si="0" ref="H5:H32">20*G5/26</f>
        <v>6.153846153846154</v>
      </c>
      <c r="I5" s="21">
        <v>20.1</v>
      </c>
      <c r="J5" s="21">
        <v>23.1</v>
      </c>
      <c r="K5" s="10">
        <f aca="true" t="shared" si="1" ref="K5:K28">40*I5/J5</f>
        <v>34.8051948051948</v>
      </c>
      <c r="L5" s="21">
        <v>11.5</v>
      </c>
      <c r="M5" s="10">
        <f aca="true" t="shared" si="2" ref="M5:M28">40*L5/10</f>
        <v>46</v>
      </c>
      <c r="N5" s="9">
        <f aca="true" t="shared" si="3" ref="N5:N32">H5+K5+M5</f>
        <v>86.95904095904095</v>
      </c>
      <c r="O5" s="26" t="s">
        <v>73</v>
      </c>
      <c r="P5" s="35"/>
      <c r="Q5" s="35"/>
      <c r="R5" s="35"/>
    </row>
    <row r="6" spans="1:18" ht="14.25">
      <c r="A6" s="4">
        <v>2</v>
      </c>
      <c r="B6" s="24"/>
      <c r="C6" s="24" t="s">
        <v>83</v>
      </c>
      <c r="D6" s="26" t="s">
        <v>273</v>
      </c>
      <c r="E6" s="26" t="s">
        <v>274</v>
      </c>
      <c r="F6" s="26" t="s">
        <v>760</v>
      </c>
      <c r="G6" s="29">
        <v>16</v>
      </c>
      <c r="H6" s="12">
        <f t="shared" si="0"/>
        <v>12.307692307692308</v>
      </c>
      <c r="I6" s="21">
        <v>43.4</v>
      </c>
      <c r="J6" s="22">
        <v>43.4</v>
      </c>
      <c r="K6" s="10">
        <f t="shared" si="1"/>
        <v>40</v>
      </c>
      <c r="L6" s="21">
        <v>8.6</v>
      </c>
      <c r="M6" s="10">
        <f t="shared" si="2"/>
        <v>34.4</v>
      </c>
      <c r="N6" s="9">
        <f t="shared" si="3"/>
        <v>86.7076923076923</v>
      </c>
      <c r="O6" s="26" t="s">
        <v>73</v>
      </c>
      <c r="P6" s="26" t="s">
        <v>254</v>
      </c>
      <c r="Q6" s="20"/>
      <c r="R6" s="20"/>
    </row>
    <row r="7" spans="1:18" ht="14.25">
      <c r="A7" s="4">
        <v>3</v>
      </c>
      <c r="B7" s="24"/>
      <c r="C7" s="24" t="s">
        <v>231</v>
      </c>
      <c r="D7" s="26" t="s">
        <v>275</v>
      </c>
      <c r="E7" s="26" t="s">
        <v>218</v>
      </c>
      <c r="F7" s="26" t="s">
        <v>760</v>
      </c>
      <c r="G7" s="29">
        <v>19</v>
      </c>
      <c r="H7" s="12">
        <f t="shared" si="0"/>
        <v>14.615384615384615</v>
      </c>
      <c r="I7" s="21">
        <v>43.4</v>
      </c>
      <c r="J7" s="21">
        <v>43.4</v>
      </c>
      <c r="K7" s="10">
        <f t="shared" si="1"/>
        <v>40</v>
      </c>
      <c r="L7" s="21">
        <v>8</v>
      </c>
      <c r="M7" s="10">
        <f t="shared" si="2"/>
        <v>32</v>
      </c>
      <c r="N7" s="9">
        <f t="shared" si="3"/>
        <v>86.61538461538461</v>
      </c>
      <c r="O7" s="26" t="s">
        <v>73</v>
      </c>
      <c r="P7" s="26" t="s">
        <v>254</v>
      </c>
      <c r="Q7" s="20"/>
      <c r="R7" s="20"/>
    </row>
    <row r="8" spans="1:18" ht="14.25">
      <c r="A8" s="4">
        <v>4</v>
      </c>
      <c r="B8" s="24" t="s">
        <v>514</v>
      </c>
      <c r="C8" s="24"/>
      <c r="D8" s="26" t="s">
        <v>515</v>
      </c>
      <c r="E8" s="26" t="s">
        <v>220</v>
      </c>
      <c r="F8" s="26" t="s">
        <v>761</v>
      </c>
      <c r="G8" s="29">
        <v>17</v>
      </c>
      <c r="H8" s="12">
        <f t="shared" si="0"/>
        <v>13.076923076923077</v>
      </c>
      <c r="I8" s="21">
        <v>32.2</v>
      </c>
      <c r="J8" s="22">
        <v>32.2</v>
      </c>
      <c r="K8" s="10">
        <f t="shared" si="1"/>
        <v>40</v>
      </c>
      <c r="L8" s="21">
        <v>8.2</v>
      </c>
      <c r="M8" s="10">
        <f t="shared" si="2"/>
        <v>32.8</v>
      </c>
      <c r="N8" s="9">
        <f t="shared" si="3"/>
        <v>85.87692307692308</v>
      </c>
      <c r="O8" s="26" t="s">
        <v>73</v>
      </c>
      <c r="P8" s="26" t="s">
        <v>516</v>
      </c>
      <c r="Q8" s="35"/>
      <c r="R8" s="35"/>
    </row>
    <row r="9" spans="1:18" ht="14.25">
      <c r="A9" s="4">
        <v>5</v>
      </c>
      <c r="B9" s="24" t="s">
        <v>454</v>
      </c>
      <c r="C9" s="24" t="s">
        <v>455</v>
      </c>
      <c r="D9" s="26" t="s">
        <v>456</v>
      </c>
      <c r="E9" s="26" t="s">
        <v>160</v>
      </c>
      <c r="F9" s="26" t="s">
        <v>446</v>
      </c>
      <c r="G9" s="29">
        <v>7</v>
      </c>
      <c r="H9" s="12">
        <f t="shared" si="0"/>
        <v>5.384615384615385</v>
      </c>
      <c r="I9" s="21">
        <v>64</v>
      </c>
      <c r="J9" s="22">
        <v>64</v>
      </c>
      <c r="K9" s="10">
        <f t="shared" si="1"/>
        <v>40</v>
      </c>
      <c r="L9" s="21">
        <v>9</v>
      </c>
      <c r="M9" s="10">
        <f t="shared" si="2"/>
        <v>36</v>
      </c>
      <c r="N9" s="9">
        <f t="shared" si="3"/>
        <v>81.38461538461539</v>
      </c>
      <c r="O9" s="30" t="s">
        <v>123</v>
      </c>
      <c r="P9" s="26" t="s">
        <v>447</v>
      </c>
      <c r="Q9" s="20"/>
      <c r="R9" s="20"/>
    </row>
    <row r="10" spans="1:18" ht="14.25">
      <c r="A10" s="4">
        <v>6</v>
      </c>
      <c r="B10" s="35"/>
      <c r="C10" s="35"/>
      <c r="D10" s="26" t="s">
        <v>764</v>
      </c>
      <c r="E10" s="26" t="s">
        <v>163</v>
      </c>
      <c r="F10" s="26" t="s">
        <v>765</v>
      </c>
      <c r="G10" s="61">
        <v>26</v>
      </c>
      <c r="H10" s="62">
        <f t="shared" si="0"/>
        <v>20</v>
      </c>
      <c r="I10" s="21">
        <v>44</v>
      </c>
      <c r="J10" s="63">
        <v>53</v>
      </c>
      <c r="K10" s="64">
        <f t="shared" si="1"/>
        <v>33.20754716981132</v>
      </c>
      <c r="L10" s="21">
        <v>7</v>
      </c>
      <c r="M10" s="64">
        <f t="shared" si="2"/>
        <v>28</v>
      </c>
      <c r="N10" s="65">
        <f t="shared" si="3"/>
        <v>81.20754716981132</v>
      </c>
      <c r="O10" s="27" t="s">
        <v>493</v>
      </c>
      <c r="P10" s="26" t="s">
        <v>807</v>
      </c>
      <c r="Q10" s="35"/>
      <c r="R10" s="35"/>
    </row>
    <row r="11" spans="1:18" ht="14.25">
      <c r="A11" s="4">
        <v>7</v>
      </c>
      <c r="B11" s="24" t="s">
        <v>231</v>
      </c>
      <c r="C11" s="24"/>
      <c r="D11" s="26" t="s">
        <v>701</v>
      </c>
      <c r="E11" s="26" t="s">
        <v>178</v>
      </c>
      <c r="F11" s="26" t="s">
        <v>690</v>
      </c>
      <c r="G11" s="29">
        <v>11</v>
      </c>
      <c r="H11" s="12">
        <f t="shared" si="0"/>
        <v>8.461538461538462</v>
      </c>
      <c r="I11" s="21">
        <v>21</v>
      </c>
      <c r="J11" s="21">
        <v>21</v>
      </c>
      <c r="K11" s="10">
        <f t="shared" si="1"/>
        <v>40</v>
      </c>
      <c r="L11" s="21">
        <v>8</v>
      </c>
      <c r="M11" s="10">
        <f t="shared" si="2"/>
        <v>32</v>
      </c>
      <c r="N11" s="9">
        <f t="shared" si="3"/>
        <v>80.46153846153845</v>
      </c>
      <c r="O11" s="26" t="s">
        <v>73</v>
      </c>
      <c r="P11" s="26" t="s">
        <v>702</v>
      </c>
      <c r="Q11" s="26" t="s">
        <v>702</v>
      </c>
      <c r="R11" s="26" t="s">
        <v>702</v>
      </c>
    </row>
    <row r="12" spans="1:18" ht="14.25">
      <c r="A12" s="4">
        <v>8</v>
      </c>
      <c r="B12" s="35"/>
      <c r="C12" s="35"/>
      <c r="D12" s="26" t="s">
        <v>766</v>
      </c>
      <c r="E12" s="26" t="s">
        <v>147</v>
      </c>
      <c r="F12" s="26" t="s">
        <v>765</v>
      </c>
      <c r="G12" s="61">
        <v>25</v>
      </c>
      <c r="H12" s="62">
        <f t="shared" si="0"/>
        <v>19.23076923076923</v>
      </c>
      <c r="I12" s="21">
        <v>40</v>
      </c>
      <c r="J12" s="21">
        <v>52</v>
      </c>
      <c r="K12" s="64">
        <f t="shared" si="1"/>
        <v>30.76923076923077</v>
      </c>
      <c r="L12" s="21">
        <v>7</v>
      </c>
      <c r="M12" s="64">
        <f t="shared" si="2"/>
        <v>28</v>
      </c>
      <c r="N12" s="65">
        <f t="shared" si="3"/>
        <v>78</v>
      </c>
      <c r="O12" s="26" t="s">
        <v>154</v>
      </c>
      <c r="P12" s="26" t="s">
        <v>807</v>
      </c>
      <c r="Q12" s="35"/>
      <c r="R12" s="35"/>
    </row>
    <row r="13" spans="1:18" ht="14.25">
      <c r="A13" s="4">
        <v>9</v>
      </c>
      <c r="B13" s="35"/>
      <c r="C13" s="35"/>
      <c r="D13" s="27" t="s">
        <v>768</v>
      </c>
      <c r="E13" s="27" t="s">
        <v>769</v>
      </c>
      <c r="F13" s="26" t="s">
        <v>765</v>
      </c>
      <c r="G13" s="61">
        <v>25</v>
      </c>
      <c r="H13" s="62">
        <f t="shared" si="0"/>
        <v>19.23076923076923</v>
      </c>
      <c r="I13" s="21">
        <v>38</v>
      </c>
      <c r="J13" s="21">
        <v>50</v>
      </c>
      <c r="K13" s="64">
        <f t="shared" si="1"/>
        <v>30.4</v>
      </c>
      <c r="L13" s="21">
        <v>6.9</v>
      </c>
      <c r="M13" s="64">
        <f t="shared" si="2"/>
        <v>27.6</v>
      </c>
      <c r="N13" s="65">
        <f t="shared" si="3"/>
        <v>77.23076923076923</v>
      </c>
      <c r="O13" s="26" t="s">
        <v>154</v>
      </c>
      <c r="P13" s="26" t="s">
        <v>807</v>
      </c>
      <c r="Q13" s="35"/>
      <c r="R13" s="35"/>
    </row>
    <row r="14" spans="1:18" ht="14.25">
      <c r="A14" s="4">
        <v>10</v>
      </c>
      <c r="B14" s="35"/>
      <c r="C14" s="35"/>
      <c r="D14" s="26" t="s">
        <v>767</v>
      </c>
      <c r="E14" s="26" t="s">
        <v>274</v>
      </c>
      <c r="F14" s="26" t="s">
        <v>765</v>
      </c>
      <c r="G14" s="61">
        <v>25</v>
      </c>
      <c r="H14" s="62">
        <f t="shared" si="0"/>
        <v>19.23076923076923</v>
      </c>
      <c r="I14" s="21">
        <v>38</v>
      </c>
      <c r="J14" s="21">
        <v>50</v>
      </c>
      <c r="K14" s="64">
        <f t="shared" si="1"/>
        <v>30.4</v>
      </c>
      <c r="L14" s="21">
        <v>6.9</v>
      </c>
      <c r="M14" s="64">
        <f t="shared" si="2"/>
        <v>27.6</v>
      </c>
      <c r="N14" s="65">
        <f t="shared" si="3"/>
        <v>77.23076923076923</v>
      </c>
      <c r="O14" s="26" t="s">
        <v>154</v>
      </c>
      <c r="P14" s="26" t="s">
        <v>807</v>
      </c>
      <c r="Q14" s="35"/>
      <c r="R14" s="35"/>
    </row>
    <row r="15" spans="1:18" ht="14.25">
      <c r="A15" s="4">
        <v>11</v>
      </c>
      <c r="B15" s="35"/>
      <c r="C15" s="24" t="s">
        <v>243</v>
      </c>
      <c r="D15" s="26" t="s">
        <v>280</v>
      </c>
      <c r="E15" s="26" t="s">
        <v>89</v>
      </c>
      <c r="F15" s="26" t="s">
        <v>760</v>
      </c>
      <c r="G15" s="29">
        <v>12</v>
      </c>
      <c r="H15" s="12">
        <f t="shared" si="0"/>
        <v>9.23076923076923</v>
      </c>
      <c r="I15" s="21">
        <v>43.4</v>
      </c>
      <c r="J15" s="21">
        <v>44.5</v>
      </c>
      <c r="K15" s="10">
        <f t="shared" si="1"/>
        <v>39.01123595505618</v>
      </c>
      <c r="L15" s="21">
        <v>6.8</v>
      </c>
      <c r="M15" s="10">
        <f t="shared" si="2"/>
        <v>27.2</v>
      </c>
      <c r="N15" s="9">
        <f t="shared" si="3"/>
        <v>75.44200518582541</v>
      </c>
      <c r="O15" s="26" t="s">
        <v>154</v>
      </c>
      <c r="P15" s="26" t="s">
        <v>254</v>
      </c>
      <c r="Q15" s="35"/>
      <c r="R15" s="35"/>
    </row>
    <row r="16" spans="1:18" ht="14.25">
      <c r="A16" s="4">
        <v>12</v>
      </c>
      <c r="B16" s="24" t="s">
        <v>601</v>
      </c>
      <c r="C16" s="24"/>
      <c r="D16" s="26" t="s">
        <v>602</v>
      </c>
      <c r="E16" s="26" t="s">
        <v>603</v>
      </c>
      <c r="F16" s="59" t="s">
        <v>596</v>
      </c>
      <c r="G16" s="29">
        <v>7</v>
      </c>
      <c r="H16" s="12">
        <f t="shared" si="0"/>
        <v>5.384615384615385</v>
      </c>
      <c r="I16" s="21">
        <v>35.5</v>
      </c>
      <c r="J16" s="22">
        <v>35.5</v>
      </c>
      <c r="K16" s="10">
        <f t="shared" si="1"/>
        <v>40</v>
      </c>
      <c r="L16" s="21">
        <v>7.5</v>
      </c>
      <c r="M16" s="10">
        <f t="shared" si="2"/>
        <v>30</v>
      </c>
      <c r="N16" s="9">
        <f t="shared" si="3"/>
        <v>75.38461538461539</v>
      </c>
      <c r="O16" s="26" t="s">
        <v>73</v>
      </c>
      <c r="P16" s="26" t="s">
        <v>597</v>
      </c>
      <c r="Q16" s="35"/>
      <c r="R16" s="35"/>
    </row>
    <row r="17" spans="1:18" ht="14.25">
      <c r="A17" s="4">
        <v>13</v>
      </c>
      <c r="B17" s="35"/>
      <c r="C17" s="35"/>
      <c r="D17" s="26" t="s">
        <v>753</v>
      </c>
      <c r="E17" s="26" t="s">
        <v>218</v>
      </c>
      <c r="F17" s="26" t="s">
        <v>763</v>
      </c>
      <c r="G17" s="29">
        <v>7</v>
      </c>
      <c r="H17" s="12">
        <f t="shared" si="0"/>
        <v>5.384615384615385</v>
      </c>
      <c r="I17" s="21">
        <v>31</v>
      </c>
      <c r="J17" s="21">
        <v>34</v>
      </c>
      <c r="K17" s="10">
        <f t="shared" si="1"/>
        <v>36.470588235294116</v>
      </c>
      <c r="L17" s="21">
        <v>8.2</v>
      </c>
      <c r="M17" s="10">
        <f t="shared" si="2"/>
        <v>32.8</v>
      </c>
      <c r="N17" s="9">
        <f t="shared" si="3"/>
        <v>74.6552036199095</v>
      </c>
      <c r="O17" s="26" t="s">
        <v>73</v>
      </c>
      <c r="P17" s="26" t="s">
        <v>752</v>
      </c>
      <c r="Q17" s="35"/>
      <c r="R17" s="35"/>
    </row>
    <row r="18" spans="1:18" ht="14.25">
      <c r="A18" s="4">
        <v>14</v>
      </c>
      <c r="B18" s="23"/>
      <c r="C18" s="24" t="s">
        <v>240</v>
      </c>
      <c r="D18" s="26" t="s">
        <v>276</v>
      </c>
      <c r="E18" s="26" t="s">
        <v>277</v>
      </c>
      <c r="F18" s="26" t="s">
        <v>760</v>
      </c>
      <c r="G18" s="29">
        <v>12</v>
      </c>
      <c r="H18" s="12">
        <f t="shared" si="0"/>
        <v>9.23076923076923</v>
      </c>
      <c r="I18" s="21">
        <v>43.4</v>
      </c>
      <c r="J18" s="21">
        <v>46.42</v>
      </c>
      <c r="K18" s="10">
        <f t="shared" si="1"/>
        <v>37.39767341663076</v>
      </c>
      <c r="L18" s="21">
        <v>7</v>
      </c>
      <c r="M18" s="10">
        <f t="shared" si="2"/>
        <v>28</v>
      </c>
      <c r="N18" s="9">
        <f t="shared" si="3"/>
        <v>74.62844264739999</v>
      </c>
      <c r="O18" s="26" t="s">
        <v>154</v>
      </c>
      <c r="P18" s="26" t="s">
        <v>254</v>
      </c>
      <c r="Q18" s="20"/>
      <c r="R18" s="20"/>
    </row>
    <row r="19" spans="1:18" ht="14.25">
      <c r="A19" s="4">
        <v>15</v>
      </c>
      <c r="B19" s="24"/>
      <c r="C19" s="24" t="s">
        <v>245</v>
      </c>
      <c r="D19" s="27" t="s">
        <v>278</v>
      </c>
      <c r="E19" s="27" t="s">
        <v>279</v>
      </c>
      <c r="F19" s="26" t="s">
        <v>760</v>
      </c>
      <c r="G19" s="29">
        <v>8</v>
      </c>
      <c r="H19" s="12">
        <f t="shared" si="0"/>
        <v>6.153846153846154</v>
      </c>
      <c r="I19" s="21">
        <v>43.4</v>
      </c>
      <c r="J19" s="21">
        <v>52.36</v>
      </c>
      <c r="K19" s="10">
        <f t="shared" si="1"/>
        <v>33.155080213903744</v>
      </c>
      <c r="L19" s="21">
        <v>8.8</v>
      </c>
      <c r="M19" s="10">
        <f t="shared" si="2"/>
        <v>35.2</v>
      </c>
      <c r="N19" s="9">
        <f t="shared" si="3"/>
        <v>74.5089263677499</v>
      </c>
      <c r="O19" s="26" t="s">
        <v>154</v>
      </c>
      <c r="P19" s="26" t="s">
        <v>254</v>
      </c>
      <c r="Q19" s="20"/>
      <c r="R19" s="20"/>
    </row>
    <row r="20" spans="1:18" ht="14.25">
      <c r="A20" s="4">
        <v>16</v>
      </c>
      <c r="B20" s="24" t="s">
        <v>517</v>
      </c>
      <c r="C20" s="24"/>
      <c r="D20" s="26" t="s">
        <v>518</v>
      </c>
      <c r="E20" s="26" t="s">
        <v>102</v>
      </c>
      <c r="F20" s="26" t="s">
        <v>761</v>
      </c>
      <c r="G20" s="29">
        <v>15</v>
      </c>
      <c r="H20" s="12">
        <f t="shared" si="0"/>
        <v>11.538461538461538</v>
      </c>
      <c r="I20" s="21">
        <v>32.2</v>
      </c>
      <c r="J20" s="21">
        <v>42.54</v>
      </c>
      <c r="K20" s="10">
        <f t="shared" si="1"/>
        <v>30.277385989656793</v>
      </c>
      <c r="L20" s="21">
        <v>7.9</v>
      </c>
      <c r="M20" s="10">
        <f t="shared" si="2"/>
        <v>31.6</v>
      </c>
      <c r="N20" s="9">
        <f t="shared" si="3"/>
        <v>73.41584752811833</v>
      </c>
      <c r="O20" s="26" t="s">
        <v>154</v>
      </c>
      <c r="P20" s="26" t="s">
        <v>516</v>
      </c>
      <c r="Q20" s="35"/>
      <c r="R20" s="35"/>
    </row>
    <row r="21" spans="1:18" ht="14.25">
      <c r="A21" s="4">
        <v>17</v>
      </c>
      <c r="B21" s="24" t="s">
        <v>466</v>
      </c>
      <c r="C21" s="24" t="s">
        <v>467</v>
      </c>
      <c r="D21" s="26" t="s">
        <v>468</v>
      </c>
      <c r="E21" s="26" t="s">
        <v>415</v>
      </c>
      <c r="F21" s="26" t="s">
        <v>762</v>
      </c>
      <c r="G21" s="29">
        <v>12</v>
      </c>
      <c r="H21" s="12">
        <f t="shared" si="0"/>
        <v>9.23076923076923</v>
      </c>
      <c r="I21" s="21">
        <v>20.1</v>
      </c>
      <c r="J21" s="21">
        <v>24.5</v>
      </c>
      <c r="K21" s="10">
        <f t="shared" si="1"/>
        <v>32.816326530612244</v>
      </c>
      <c r="L21" s="21">
        <v>7.5</v>
      </c>
      <c r="M21" s="10">
        <f t="shared" si="2"/>
        <v>30</v>
      </c>
      <c r="N21" s="9">
        <f t="shared" si="3"/>
        <v>72.04709576138147</v>
      </c>
      <c r="O21" s="26" t="s">
        <v>154</v>
      </c>
      <c r="P21" s="35"/>
      <c r="Q21" s="35"/>
      <c r="R21" s="35"/>
    </row>
    <row r="22" spans="1:18" ht="14.25">
      <c r="A22" s="4">
        <v>18</v>
      </c>
      <c r="B22" s="24" t="s">
        <v>231</v>
      </c>
      <c r="C22" s="24"/>
      <c r="D22" s="26" t="s">
        <v>232</v>
      </c>
      <c r="E22" s="26" t="s">
        <v>233</v>
      </c>
      <c r="F22" s="26" t="s">
        <v>759</v>
      </c>
      <c r="G22" s="29">
        <v>11</v>
      </c>
      <c r="H22" s="12">
        <f t="shared" si="0"/>
        <v>8.461538461538462</v>
      </c>
      <c r="I22" s="22">
        <v>41</v>
      </c>
      <c r="J22" s="21">
        <v>45.5</v>
      </c>
      <c r="K22" s="10">
        <f t="shared" si="1"/>
        <v>36.043956043956044</v>
      </c>
      <c r="L22" s="21">
        <v>6</v>
      </c>
      <c r="M22" s="10">
        <f t="shared" si="2"/>
        <v>24</v>
      </c>
      <c r="N22" s="9">
        <f t="shared" si="3"/>
        <v>68.50549450549451</v>
      </c>
      <c r="O22" s="30" t="s">
        <v>73</v>
      </c>
      <c r="P22" s="26" t="s">
        <v>215</v>
      </c>
      <c r="Q22" s="20"/>
      <c r="R22" s="20"/>
    </row>
    <row r="23" spans="1:18" ht="14.25">
      <c r="A23" s="4">
        <v>19</v>
      </c>
      <c r="B23" s="35"/>
      <c r="C23" s="35"/>
      <c r="D23" s="26" t="s">
        <v>751</v>
      </c>
      <c r="E23" s="26" t="s">
        <v>89</v>
      </c>
      <c r="F23" s="26" t="s">
        <v>763</v>
      </c>
      <c r="G23" s="29">
        <v>2</v>
      </c>
      <c r="H23" s="12">
        <f t="shared" si="0"/>
        <v>1.5384615384615385</v>
      </c>
      <c r="I23" s="21">
        <v>31</v>
      </c>
      <c r="J23" s="22">
        <v>31</v>
      </c>
      <c r="K23" s="10">
        <f t="shared" si="1"/>
        <v>40</v>
      </c>
      <c r="L23" s="21">
        <v>6.4</v>
      </c>
      <c r="M23" s="10">
        <f t="shared" si="2"/>
        <v>25.6</v>
      </c>
      <c r="N23" s="9">
        <f t="shared" si="3"/>
        <v>67.13846153846154</v>
      </c>
      <c r="O23" s="26" t="s">
        <v>154</v>
      </c>
      <c r="P23" s="26" t="s">
        <v>752</v>
      </c>
      <c r="Q23" s="35"/>
      <c r="R23" s="35"/>
    </row>
    <row r="24" spans="1:18" ht="14.25">
      <c r="A24" s="4">
        <v>20</v>
      </c>
      <c r="B24" s="24" t="s">
        <v>234</v>
      </c>
      <c r="C24" s="24"/>
      <c r="D24" s="26" t="s">
        <v>235</v>
      </c>
      <c r="E24" s="26" t="s">
        <v>236</v>
      </c>
      <c r="F24" s="26" t="s">
        <v>759</v>
      </c>
      <c r="G24" s="29">
        <v>4</v>
      </c>
      <c r="H24" s="12">
        <f t="shared" si="0"/>
        <v>3.076923076923077</v>
      </c>
      <c r="I24" s="22">
        <v>41</v>
      </c>
      <c r="J24" s="22">
        <v>41</v>
      </c>
      <c r="K24" s="10">
        <f t="shared" si="1"/>
        <v>40</v>
      </c>
      <c r="L24" s="21">
        <v>6</v>
      </c>
      <c r="M24" s="10">
        <f t="shared" si="2"/>
        <v>24</v>
      </c>
      <c r="N24" s="9">
        <f t="shared" si="3"/>
        <v>67.07692307692308</v>
      </c>
      <c r="O24" s="26" t="s">
        <v>154</v>
      </c>
      <c r="P24" s="26" t="s">
        <v>215</v>
      </c>
      <c r="Q24" s="20"/>
      <c r="R24" s="20"/>
    </row>
    <row r="25" spans="1:18" ht="14.25">
      <c r="A25" s="4">
        <v>21</v>
      </c>
      <c r="B25" s="24" t="s">
        <v>472</v>
      </c>
      <c r="C25" s="24" t="s">
        <v>473</v>
      </c>
      <c r="D25" s="26" t="s">
        <v>474</v>
      </c>
      <c r="E25" s="26" t="s">
        <v>89</v>
      </c>
      <c r="F25" s="26" t="s">
        <v>762</v>
      </c>
      <c r="G25" s="29">
        <v>9</v>
      </c>
      <c r="H25" s="12">
        <f t="shared" si="0"/>
        <v>6.923076923076923</v>
      </c>
      <c r="I25" s="21">
        <v>20.1</v>
      </c>
      <c r="J25" s="21">
        <v>24.5</v>
      </c>
      <c r="K25" s="10">
        <f t="shared" si="1"/>
        <v>32.816326530612244</v>
      </c>
      <c r="L25" s="21">
        <v>6.5</v>
      </c>
      <c r="M25" s="10">
        <f t="shared" si="2"/>
        <v>26</v>
      </c>
      <c r="N25" s="9">
        <f t="shared" si="3"/>
        <v>65.73940345368916</v>
      </c>
      <c r="O25" s="26" t="s">
        <v>123</v>
      </c>
      <c r="P25" s="35"/>
      <c r="Q25" s="35"/>
      <c r="R25" s="35"/>
    </row>
    <row r="26" spans="1:18" ht="14.25">
      <c r="A26" s="4">
        <v>22</v>
      </c>
      <c r="B26" s="24" t="s">
        <v>460</v>
      </c>
      <c r="C26" s="24" t="s">
        <v>461</v>
      </c>
      <c r="D26" s="26" t="s">
        <v>462</v>
      </c>
      <c r="E26" s="26" t="s">
        <v>415</v>
      </c>
      <c r="F26" s="26" t="s">
        <v>762</v>
      </c>
      <c r="G26" s="29">
        <v>1</v>
      </c>
      <c r="H26" s="12">
        <f t="shared" si="0"/>
        <v>0.7692307692307693</v>
      </c>
      <c r="I26" s="21">
        <v>20.1</v>
      </c>
      <c r="J26" s="22">
        <v>20.1</v>
      </c>
      <c r="K26" s="10">
        <f t="shared" si="1"/>
        <v>40</v>
      </c>
      <c r="L26" s="21">
        <v>4.2</v>
      </c>
      <c r="M26" s="10">
        <f t="shared" si="2"/>
        <v>16.8</v>
      </c>
      <c r="N26" s="9">
        <f t="shared" si="3"/>
        <v>57.56923076923077</v>
      </c>
      <c r="O26" s="30" t="s">
        <v>123</v>
      </c>
      <c r="P26" s="35"/>
      <c r="Q26" s="35"/>
      <c r="R26" s="35"/>
    </row>
    <row r="27" spans="1:18" ht="14.25">
      <c r="A27" s="4">
        <v>23</v>
      </c>
      <c r="B27" s="24" t="s">
        <v>237</v>
      </c>
      <c r="C27" s="24"/>
      <c r="D27" s="27" t="s">
        <v>238</v>
      </c>
      <c r="E27" s="27" t="s">
        <v>239</v>
      </c>
      <c r="F27" s="26" t="s">
        <v>759</v>
      </c>
      <c r="G27" s="29">
        <v>7</v>
      </c>
      <c r="H27" s="12">
        <f t="shared" si="0"/>
        <v>5.384615384615385</v>
      </c>
      <c r="I27" s="22">
        <v>41</v>
      </c>
      <c r="J27" s="21">
        <v>46</v>
      </c>
      <c r="K27" s="10">
        <f t="shared" si="1"/>
        <v>35.65217391304348</v>
      </c>
      <c r="L27" s="21">
        <v>4</v>
      </c>
      <c r="M27" s="10">
        <f t="shared" si="2"/>
        <v>16</v>
      </c>
      <c r="N27" s="9">
        <f t="shared" si="3"/>
        <v>57.03678929765886</v>
      </c>
      <c r="O27" s="26" t="s">
        <v>123</v>
      </c>
      <c r="P27" s="26" t="s">
        <v>215</v>
      </c>
      <c r="Q27" s="20"/>
      <c r="R27" s="20"/>
    </row>
    <row r="28" spans="1:18" ht="14.25">
      <c r="A28" s="4">
        <v>24</v>
      </c>
      <c r="B28" s="24" t="s">
        <v>463</v>
      </c>
      <c r="C28" s="24" t="s">
        <v>464</v>
      </c>
      <c r="D28" s="26" t="s">
        <v>465</v>
      </c>
      <c r="E28" s="26" t="s">
        <v>147</v>
      </c>
      <c r="F28" s="26" t="s">
        <v>762</v>
      </c>
      <c r="G28" s="29">
        <v>6</v>
      </c>
      <c r="H28" s="12">
        <f t="shared" si="0"/>
        <v>4.615384615384615</v>
      </c>
      <c r="I28" s="21">
        <v>20.1</v>
      </c>
      <c r="J28" s="21">
        <v>25.4</v>
      </c>
      <c r="K28" s="10">
        <f t="shared" si="1"/>
        <v>31.653543307086615</v>
      </c>
      <c r="L28" s="21">
        <v>4.8</v>
      </c>
      <c r="M28" s="10">
        <f t="shared" si="2"/>
        <v>19.2</v>
      </c>
      <c r="N28" s="9">
        <f t="shared" si="3"/>
        <v>55.468927922471224</v>
      </c>
      <c r="O28" s="26" t="s">
        <v>123</v>
      </c>
      <c r="P28" s="35"/>
      <c r="Q28" s="35"/>
      <c r="R28" s="35"/>
    </row>
    <row r="29" spans="1:18" ht="14.25">
      <c r="A29" s="4">
        <v>25</v>
      </c>
      <c r="B29" s="35"/>
      <c r="C29" s="24" t="s">
        <v>237</v>
      </c>
      <c r="D29" s="26" t="s">
        <v>283</v>
      </c>
      <c r="E29" s="26" t="s">
        <v>136</v>
      </c>
      <c r="F29" s="26" t="s">
        <v>760</v>
      </c>
      <c r="G29" s="29">
        <v>0</v>
      </c>
      <c r="H29" s="12">
        <f t="shared" si="0"/>
        <v>0</v>
      </c>
      <c r="I29" s="21">
        <v>43.4</v>
      </c>
      <c r="J29" s="21">
        <v>0</v>
      </c>
      <c r="K29" s="10">
        <v>33.06</v>
      </c>
      <c r="L29" s="21">
        <v>8.4</v>
      </c>
      <c r="M29" s="10">
        <v>20</v>
      </c>
      <c r="N29" s="9">
        <f t="shared" si="3"/>
        <v>53.06</v>
      </c>
      <c r="O29" s="26" t="s">
        <v>123</v>
      </c>
      <c r="P29" s="26" t="s">
        <v>254</v>
      </c>
      <c r="Q29" s="35"/>
      <c r="R29" s="35"/>
    </row>
    <row r="30" spans="1:18" ht="14.25">
      <c r="A30" s="4">
        <v>26</v>
      </c>
      <c r="B30" s="24" t="s">
        <v>240</v>
      </c>
      <c r="C30" s="24"/>
      <c r="D30" s="26" t="s">
        <v>241</v>
      </c>
      <c r="E30" s="26" t="s">
        <v>242</v>
      </c>
      <c r="F30" s="26" t="s">
        <v>759</v>
      </c>
      <c r="G30" s="29">
        <v>8</v>
      </c>
      <c r="H30" s="12">
        <f t="shared" si="0"/>
        <v>6.153846153846154</v>
      </c>
      <c r="I30" s="22">
        <v>41</v>
      </c>
      <c r="J30" s="21">
        <v>47.5</v>
      </c>
      <c r="K30" s="10">
        <f>40*I30/J30</f>
        <v>34.526315789473685</v>
      </c>
      <c r="L30" s="21">
        <v>3</v>
      </c>
      <c r="M30" s="10">
        <f>40*L30/10</f>
        <v>12</v>
      </c>
      <c r="N30" s="9">
        <f t="shared" si="3"/>
        <v>52.68016194331984</v>
      </c>
      <c r="O30" s="26" t="s">
        <v>123</v>
      </c>
      <c r="P30" s="26" t="s">
        <v>215</v>
      </c>
      <c r="Q30" s="20"/>
      <c r="R30" s="20"/>
    </row>
    <row r="31" spans="1:18" ht="14.25">
      <c r="A31" s="4">
        <v>27</v>
      </c>
      <c r="B31" s="35"/>
      <c r="C31" s="24" t="s">
        <v>234</v>
      </c>
      <c r="D31" s="26" t="s">
        <v>281</v>
      </c>
      <c r="E31" s="26" t="s">
        <v>282</v>
      </c>
      <c r="F31" s="26" t="s">
        <v>760</v>
      </c>
      <c r="G31" s="29">
        <v>10</v>
      </c>
      <c r="H31" s="12">
        <f t="shared" si="0"/>
        <v>7.6923076923076925</v>
      </c>
      <c r="I31" s="21">
        <v>43.4</v>
      </c>
      <c r="J31" s="22">
        <v>44.45</v>
      </c>
      <c r="K31" s="10">
        <f>40*I31/J31</f>
        <v>39.055118110236215</v>
      </c>
      <c r="L31" s="21">
        <v>0</v>
      </c>
      <c r="M31" s="10">
        <f>40*L31/10</f>
        <v>0</v>
      </c>
      <c r="N31" s="9">
        <f t="shared" si="3"/>
        <v>46.74742580254391</v>
      </c>
      <c r="O31" s="30" t="s">
        <v>123</v>
      </c>
      <c r="P31" s="26" t="s">
        <v>254</v>
      </c>
      <c r="Q31" s="35"/>
      <c r="R31" s="35"/>
    </row>
    <row r="32" spans="1:18" ht="14.25">
      <c r="A32" s="4">
        <v>28</v>
      </c>
      <c r="B32" s="24" t="s">
        <v>243</v>
      </c>
      <c r="C32" s="24"/>
      <c r="D32" s="26" t="s">
        <v>244</v>
      </c>
      <c r="E32" s="26" t="s">
        <v>89</v>
      </c>
      <c r="F32" s="26" t="s">
        <v>759</v>
      </c>
      <c r="G32" s="29">
        <v>10</v>
      </c>
      <c r="H32" s="12">
        <f t="shared" si="0"/>
        <v>7.6923076923076925</v>
      </c>
      <c r="I32" s="22">
        <v>41</v>
      </c>
      <c r="J32" s="21">
        <v>50</v>
      </c>
      <c r="K32" s="10">
        <f>40*I32/J32</f>
        <v>32.8</v>
      </c>
      <c r="L32" s="21">
        <v>1</v>
      </c>
      <c r="M32" s="10">
        <f>40*L32/10</f>
        <v>4</v>
      </c>
      <c r="N32" s="9">
        <f t="shared" si="3"/>
        <v>44.49230769230769</v>
      </c>
      <c r="O32" s="26" t="s">
        <v>123</v>
      </c>
      <c r="P32" s="26" t="s">
        <v>215</v>
      </c>
      <c r="Q32" s="20"/>
      <c r="R32" s="20"/>
    </row>
    <row r="33" spans="1:18" ht="14.25">
      <c r="A33" s="4">
        <v>29</v>
      </c>
      <c r="B33" s="24" t="s">
        <v>245</v>
      </c>
      <c r="C33" s="24"/>
      <c r="D33" s="26" t="s">
        <v>809</v>
      </c>
      <c r="E33" s="26" t="s">
        <v>246</v>
      </c>
      <c r="F33" s="26"/>
      <c r="G33" s="29">
        <v>9</v>
      </c>
      <c r="H33" s="12">
        <f>20*G33/26</f>
        <v>6.923076923076923</v>
      </c>
      <c r="I33" s="22">
        <v>41</v>
      </c>
      <c r="J33" s="22">
        <v>0</v>
      </c>
      <c r="K33" s="10" t="e">
        <f>40*I33/J33</f>
        <v>#DIV/0!</v>
      </c>
      <c r="L33" s="21">
        <v>0</v>
      </c>
      <c r="M33" s="10">
        <f>40*L33/10</f>
        <v>0</v>
      </c>
      <c r="N33" s="9" t="e">
        <f>H33+K33+M33</f>
        <v>#DIV/0!</v>
      </c>
      <c r="O33" s="19" t="s">
        <v>123</v>
      </c>
      <c r="P33" s="26"/>
      <c r="Q33" s="35"/>
      <c r="R33" s="35"/>
    </row>
    <row r="34" spans="1:18" ht="14.25">
      <c r="A34" s="4">
        <v>30</v>
      </c>
      <c r="B34" s="24" t="s">
        <v>604</v>
      </c>
      <c r="C34" s="24"/>
      <c r="D34" s="26" t="s">
        <v>605</v>
      </c>
      <c r="E34" s="26" t="s">
        <v>242</v>
      </c>
      <c r="F34" s="59" t="s">
        <v>596</v>
      </c>
      <c r="G34" s="29">
        <v>4</v>
      </c>
      <c r="H34" s="12">
        <f>20*G34/26</f>
        <v>3.076923076923077</v>
      </c>
      <c r="I34" s="21"/>
      <c r="J34" s="21"/>
      <c r="K34" s="10" t="e">
        <f>40*I34/J34</f>
        <v>#DIV/0!</v>
      </c>
      <c r="L34" s="21"/>
      <c r="M34" s="10">
        <f>40*L34/10</f>
        <v>0</v>
      </c>
      <c r="N34" s="9" t="e">
        <f>H34+K34+M34</f>
        <v>#DIV/0!</v>
      </c>
      <c r="O34" s="26" t="s">
        <v>123</v>
      </c>
      <c r="P34" s="26" t="s">
        <v>597</v>
      </c>
      <c r="Q34" s="35"/>
      <c r="R34" s="35"/>
    </row>
  </sheetData>
  <sheetProtection/>
  <autoFilter ref="B4:R34">
    <sortState ref="B5:R34">
      <sortCondition descending="1" sortBy="value" ref="N5:N34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5" sqref="O5:O33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6.00390625" style="0" bestFit="1" customWidth="1"/>
    <col min="4" max="4" width="13.7109375" style="0" bestFit="1" customWidth="1"/>
    <col min="5" max="5" width="10.8515625" style="0" bestFit="1" customWidth="1"/>
    <col min="6" max="6" width="27.421875" style="0" customWidth="1"/>
    <col min="15" max="15" width="13.28125" style="0" bestFit="1" customWidth="1"/>
    <col min="16" max="16" width="33.57421875" style="0" bestFit="1" customWidth="1"/>
    <col min="17" max="18" width="13.57421875" style="0" bestFit="1" customWidth="1"/>
  </cols>
  <sheetData>
    <row r="1" spans="1:18" ht="14.25">
      <c r="A1" s="131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 t="s">
        <v>460</v>
      </c>
      <c r="C5" s="24" t="s">
        <v>461</v>
      </c>
      <c r="D5" s="26" t="s">
        <v>475</v>
      </c>
      <c r="E5" s="26" t="s">
        <v>99</v>
      </c>
      <c r="F5" s="26" t="s">
        <v>762</v>
      </c>
      <c r="G5" s="29">
        <v>13</v>
      </c>
      <c r="H5" s="12">
        <f aca="true" t="shared" si="0" ref="H5:H34">20*G5/26</f>
        <v>10</v>
      </c>
      <c r="I5" s="21">
        <v>20.1</v>
      </c>
      <c r="J5" s="22">
        <v>20.1</v>
      </c>
      <c r="K5" s="10">
        <f aca="true" t="shared" si="1" ref="K5:K34">40*I5/J5</f>
        <v>40</v>
      </c>
      <c r="L5" s="21">
        <v>12</v>
      </c>
      <c r="M5" s="10">
        <f aca="true" t="shared" si="2" ref="M5:M34">40*L5/10</f>
        <v>48</v>
      </c>
      <c r="N5" s="9">
        <f aca="true" t="shared" si="3" ref="N5:N34">H5+K5+M5</f>
        <v>98</v>
      </c>
      <c r="O5" s="20" t="s">
        <v>73</v>
      </c>
      <c r="P5" s="26" t="s">
        <v>476</v>
      </c>
      <c r="Q5" s="20"/>
      <c r="R5" s="20"/>
    </row>
    <row r="6" spans="1:18" ht="14.25">
      <c r="A6" s="4">
        <v>2</v>
      </c>
      <c r="B6" s="35"/>
      <c r="C6" s="35"/>
      <c r="D6" s="26" t="s">
        <v>754</v>
      </c>
      <c r="E6" s="26" t="s">
        <v>248</v>
      </c>
      <c r="F6" s="26" t="s">
        <v>763</v>
      </c>
      <c r="G6" s="29">
        <v>15</v>
      </c>
      <c r="H6" s="12">
        <f t="shared" si="0"/>
        <v>11.538461538461538</v>
      </c>
      <c r="I6" s="21">
        <v>28</v>
      </c>
      <c r="J6" s="22">
        <v>28</v>
      </c>
      <c r="K6" s="10">
        <f t="shared" si="1"/>
        <v>40</v>
      </c>
      <c r="L6" s="21">
        <v>9.9</v>
      </c>
      <c r="M6" s="10">
        <f t="shared" si="2"/>
        <v>39.6</v>
      </c>
      <c r="N6" s="9">
        <f t="shared" si="3"/>
        <v>91.13846153846154</v>
      </c>
      <c r="O6" s="20" t="s">
        <v>73</v>
      </c>
      <c r="P6" s="26" t="s">
        <v>752</v>
      </c>
      <c r="Q6" s="35"/>
      <c r="R6" s="35"/>
    </row>
    <row r="7" spans="1:18" ht="14.25">
      <c r="A7" s="4">
        <v>3</v>
      </c>
      <c r="B7" s="24" t="s">
        <v>606</v>
      </c>
      <c r="C7" s="24"/>
      <c r="D7" s="25" t="s">
        <v>607</v>
      </c>
      <c r="E7" s="25" t="s">
        <v>153</v>
      </c>
      <c r="F7" s="59" t="s">
        <v>596</v>
      </c>
      <c r="G7" s="28">
        <v>16</v>
      </c>
      <c r="H7" s="40">
        <f t="shared" si="0"/>
        <v>12.307692307692308</v>
      </c>
      <c r="I7" s="41">
        <v>35.5</v>
      </c>
      <c r="J7" s="41">
        <v>36.8</v>
      </c>
      <c r="K7" s="43">
        <f t="shared" si="1"/>
        <v>38.58695652173913</v>
      </c>
      <c r="L7" s="41">
        <v>9.6</v>
      </c>
      <c r="M7" s="43">
        <f t="shared" si="2"/>
        <v>38.4</v>
      </c>
      <c r="N7" s="9">
        <f t="shared" si="3"/>
        <v>89.29464882943144</v>
      </c>
      <c r="O7" s="20" t="s">
        <v>73</v>
      </c>
      <c r="P7" s="26" t="s">
        <v>597</v>
      </c>
      <c r="Q7" s="35"/>
      <c r="R7" s="35"/>
    </row>
    <row r="8" spans="1:18" ht="14.25">
      <c r="A8" s="4">
        <v>4</v>
      </c>
      <c r="B8" s="24" t="s">
        <v>234</v>
      </c>
      <c r="C8" s="24"/>
      <c r="D8" s="26" t="s">
        <v>608</v>
      </c>
      <c r="E8" s="26" t="s">
        <v>251</v>
      </c>
      <c r="F8" s="59" t="s">
        <v>596</v>
      </c>
      <c r="G8" s="28">
        <v>13</v>
      </c>
      <c r="H8" s="40">
        <f t="shared" si="0"/>
        <v>10</v>
      </c>
      <c r="I8" s="41">
        <v>35.5</v>
      </c>
      <c r="J8" s="41">
        <v>35.5</v>
      </c>
      <c r="K8" s="43">
        <f t="shared" si="1"/>
        <v>40</v>
      </c>
      <c r="L8" s="41">
        <v>9.8</v>
      </c>
      <c r="M8" s="43">
        <f t="shared" si="2"/>
        <v>39.2</v>
      </c>
      <c r="N8" s="9">
        <f t="shared" si="3"/>
        <v>89.2</v>
      </c>
      <c r="O8" s="20" t="s">
        <v>73</v>
      </c>
      <c r="P8" s="26" t="s">
        <v>597</v>
      </c>
      <c r="Q8" s="35"/>
      <c r="R8" s="35"/>
    </row>
    <row r="9" spans="1:18" ht="14.25">
      <c r="A9" s="4">
        <v>5</v>
      </c>
      <c r="B9" s="24" t="s">
        <v>519</v>
      </c>
      <c r="C9" s="24"/>
      <c r="D9" s="26" t="s">
        <v>520</v>
      </c>
      <c r="E9" s="26" t="s">
        <v>201</v>
      </c>
      <c r="F9" s="26" t="s">
        <v>761</v>
      </c>
      <c r="G9" s="29">
        <v>16</v>
      </c>
      <c r="H9" s="12">
        <f t="shared" si="0"/>
        <v>12.307692307692308</v>
      </c>
      <c r="I9" s="21">
        <v>34.21</v>
      </c>
      <c r="J9" s="22">
        <v>34.21</v>
      </c>
      <c r="K9" s="10">
        <f t="shared" si="1"/>
        <v>40</v>
      </c>
      <c r="L9" s="21">
        <v>8.9</v>
      </c>
      <c r="M9" s="10">
        <f t="shared" si="2"/>
        <v>35.6</v>
      </c>
      <c r="N9" s="9">
        <f t="shared" si="3"/>
        <v>87.90769230769232</v>
      </c>
      <c r="O9" s="20" t="s">
        <v>73</v>
      </c>
      <c r="P9" s="26" t="s">
        <v>516</v>
      </c>
      <c r="Q9" s="35"/>
      <c r="R9" s="35"/>
    </row>
    <row r="10" spans="1:18" ht="14.25">
      <c r="A10" s="1">
        <v>6</v>
      </c>
      <c r="B10" s="24" t="s">
        <v>240</v>
      </c>
      <c r="C10" s="24"/>
      <c r="D10" s="26" t="s">
        <v>770</v>
      </c>
      <c r="E10" s="26" t="s">
        <v>119</v>
      </c>
      <c r="F10" s="26" t="s">
        <v>765</v>
      </c>
      <c r="G10" s="61">
        <v>27</v>
      </c>
      <c r="H10" s="62">
        <f t="shared" si="0"/>
        <v>20.76923076923077</v>
      </c>
      <c r="I10" s="21">
        <v>44</v>
      </c>
      <c r="J10" s="63">
        <v>53</v>
      </c>
      <c r="K10" s="64">
        <f t="shared" si="1"/>
        <v>33.20754716981132</v>
      </c>
      <c r="L10" s="21">
        <v>8.3</v>
      </c>
      <c r="M10" s="64">
        <f t="shared" si="2"/>
        <v>33.2</v>
      </c>
      <c r="N10" s="9">
        <f t="shared" si="3"/>
        <v>87.1767779390421</v>
      </c>
      <c r="O10" s="20" t="s">
        <v>73</v>
      </c>
      <c r="P10" s="26" t="s">
        <v>807</v>
      </c>
      <c r="Q10" s="35"/>
      <c r="R10" s="35"/>
    </row>
    <row r="11" spans="1:18" ht="14.25">
      <c r="A11" s="4">
        <v>7</v>
      </c>
      <c r="B11" s="24" t="s">
        <v>83</v>
      </c>
      <c r="C11" s="24"/>
      <c r="D11" s="26" t="s">
        <v>771</v>
      </c>
      <c r="E11" s="26" t="s">
        <v>772</v>
      </c>
      <c r="F11" s="26" t="s">
        <v>765</v>
      </c>
      <c r="G11" s="61">
        <v>26</v>
      </c>
      <c r="H11" s="62">
        <f t="shared" si="0"/>
        <v>20</v>
      </c>
      <c r="I11" s="21">
        <v>42</v>
      </c>
      <c r="J11" s="21">
        <v>52</v>
      </c>
      <c r="K11" s="64">
        <f t="shared" si="1"/>
        <v>32.30769230769231</v>
      </c>
      <c r="L11" s="21">
        <v>8</v>
      </c>
      <c r="M11" s="64">
        <f t="shared" si="2"/>
        <v>32</v>
      </c>
      <c r="N11" s="9">
        <f t="shared" si="3"/>
        <v>84.3076923076923</v>
      </c>
      <c r="O11" s="19" t="s">
        <v>154</v>
      </c>
      <c r="P11" s="26" t="s">
        <v>807</v>
      </c>
      <c r="Q11" s="35"/>
      <c r="R11" s="35"/>
    </row>
    <row r="12" spans="1:18" ht="14.25">
      <c r="A12" s="4">
        <v>8</v>
      </c>
      <c r="B12" s="24" t="s">
        <v>609</v>
      </c>
      <c r="C12" s="24"/>
      <c r="D12" s="26" t="s">
        <v>610</v>
      </c>
      <c r="E12" s="26" t="s">
        <v>611</v>
      </c>
      <c r="F12" s="59" t="s">
        <v>596</v>
      </c>
      <c r="G12" s="28">
        <v>8</v>
      </c>
      <c r="H12" s="40">
        <f t="shared" si="0"/>
        <v>6.153846153846154</v>
      </c>
      <c r="I12" s="41">
        <v>35.5</v>
      </c>
      <c r="J12" s="41">
        <v>36.2</v>
      </c>
      <c r="K12" s="43">
        <f t="shared" si="1"/>
        <v>39.22651933701657</v>
      </c>
      <c r="L12" s="41">
        <v>9.7</v>
      </c>
      <c r="M12" s="43">
        <f t="shared" si="2"/>
        <v>38.8</v>
      </c>
      <c r="N12" s="9">
        <f t="shared" si="3"/>
        <v>84.18036549086273</v>
      </c>
      <c r="O12" s="19" t="s">
        <v>154</v>
      </c>
      <c r="P12" s="26" t="s">
        <v>597</v>
      </c>
      <c r="Q12" s="35"/>
      <c r="R12" s="35"/>
    </row>
    <row r="13" spans="1:18" ht="14.25">
      <c r="A13" s="4">
        <v>9</v>
      </c>
      <c r="B13" s="24" t="s">
        <v>231</v>
      </c>
      <c r="C13" s="24"/>
      <c r="D13" s="26" t="s">
        <v>773</v>
      </c>
      <c r="E13" s="26" t="s">
        <v>774</v>
      </c>
      <c r="F13" s="26" t="s">
        <v>765</v>
      </c>
      <c r="G13" s="61">
        <v>26</v>
      </c>
      <c r="H13" s="62">
        <f t="shared" si="0"/>
        <v>20</v>
      </c>
      <c r="I13" s="21">
        <v>40</v>
      </c>
      <c r="J13" s="21">
        <v>50</v>
      </c>
      <c r="K13" s="64">
        <f t="shared" si="1"/>
        <v>32</v>
      </c>
      <c r="L13" s="21">
        <v>8</v>
      </c>
      <c r="M13" s="64">
        <f t="shared" si="2"/>
        <v>32</v>
      </c>
      <c r="N13" s="9">
        <f t="shared" si="3"/>
        <v>84</v>
      </c>
      <c r="O13" s="19" t="s">
        <v>154</v>
      </c>
      <c r="P13" s="26" t="s">
        <v>807</v>
      </c>
      <c r="Q13" s="35"/>
      <c r="R13" s="35"/>
    </row>
    <row r="14" spans="1:18" ht="14.25">
      <c r="A14" s="1">
        <v>10</v>
      </c>
      <c r="B14" s="24" t="s">
        <v>317</v>
      </c>
      <c r="C14" s="24"/>
      <c r="D14" s="26" t="s">
        <v>612</v>
      </c>
      <c r="E14" s="26" t="s">
        <v>99</v>
      </c>
      <c r="F14" s="59" t="s">
        <v>596</v>
      </c>
      <c r="G14" s="28">
        <v>11</v>
      </c>
      <c r="H14" s="40">
        <f t="shared" si="0"/>
        <v>8.461538461538462</v>
      </c>
      <c r="I14" s="41">
        <v>35.5</v>
      </c>
      <c r="J14" s="41">
        <v>38.1</v>
      </c>
      <c r="K14" s="43">
        <f t="shared" si="1"/>
        <v>37.27034120734908</v>
      </c>
      <c r="L14" s="41">
        <v>9.4</v>
      </c>
      <c r="M14" s="43">
        <f t="shared" si="2"/>
        <v>37.6</v>
      </c>
      <c r="N14" s="9">
        <f t="shared" si="3"/>
        <v>83.33187966888754</v>
      </c>
      <c r="O14" s="26" t="s">
        <v>123</v>
      </c>
      <c r="P14" s="26" t="s">
        <v>597</v>
      </c>
      <c r="Q14" s="35"/>
      <c r="R14" s="35"/>
    </row>
    <row r="15" spans="1:18" ht="14.25">
      <c r="A15" s="1">
        <v>11</v>
      </c>
      <c r="B15" s="24" t="s">
        <v>521</v>
      </c>
      <c r="C15" s="24"/>
      <c r="D15" s="26" t="s">
        <v>522</v>
      </c>
      <c r="E15" s="26" t="s">
        <v>513</v>
      </c>
      <c r="F15" s="26" t="s">
        <v>761</v>
      </c>
      <c r="G15" s="29">
        <v>15</v>
      </c>
      <c r="H15" s="12">
        <f t="shared" si="0"/>
        <v>11.538461538461538</v>
      </c>
      <c r="I15" s="21">
        <v>34.21</v>
      </c>
      <c r="J15" s="21">
        <v>36.12</v>
      </c>
      <c r="K15" s="10">
        <f t="shared" si="1"/>
        <v>37.884828349944634</v>
      </c>
      <c r="L15" s="21">
        <v>8.2</v>
      </c>
      <c r="M15" s="10">
        <f t="shared" si="2"/>
        <v>32.8</v>
      </c>
      <c r="N15" s="9">
        <f t="shared" si="3"/>
        <v>82.22328988840617</v>
      </c>
      <c r="O15" s="19" t="s">
        <v>154</v>
      </c>
      <c r="P15" s="26" t="s">
        <v>516</v>
      </c>
      <c r="Q15" s="35"/>
      <c r="R15" s="35"/>
    </row>
    <row r="16" spans="1:18" ht="14.25">
      <c r="A16" s="1">
        <v>12</v>
      </c>
      <c r="B16" s="24" t="s">
        <v>341</v>
      </c>
      <c r="C16" s="24"/>
      <c r="D16" s="27" t="s">
        <v>613</v>
      </c>
      <c r="E16" s="27" t="s">
        <v>614</v>
      </c>
      <c r="F16" s="59" t="s">
        <v>596</v>
      </c>
      <c r="G16" s="28">
        <v>8</v>
      </c>
      <c r="H16" s="40">
        <f t="shared" si="0"/>
        <v>6.153846153846154</v>
      </c>
      <c r="I16" s="41">
        <v>35.5</v>
      </c>
      <c r="J16" s="41">
        <v>37.5</v>
      </c>
      <c r="K16" s="43">
        <f t="shared" si="1"/>
        <v>37.86666666666667</v>
      </c>
      <c r="L16" s="41">
        <v>9.5</v>
      </c>
      <c r="M16" s="43">
        <f t="shared" si="2"/>
        <v>38</v>
      </c>
      <c r="N16" s="9">
        <f t="shared" si="3"/>
        <v>82.02051282051282</v>
      </c>
      <c r="O16" s="26" t="s">
        <v>123</v>
      </c>
      <c r="P16" s="26" t="s">
        <v>597</v>
      </c>
      <c r="Q16" s="35"/>
      <c r="R16" s="35"/>
    </row>
    <row r="17" spans="1:18" ht="14.25">
      <c r="A17" s="1">
        <v>13</v>
      </c>
      <c r="B17" s="24"/>
      <c r="C17" s="24" t="s">
        <v>83</v>
      </c>
      <c r="D17" s="26" t="s">
        <v>284</v>
      </c>
      <c r="E17" s="26" t="s">
        <v>285</v>
      </c>
      <c r="F17" s="26" t="s">
        <v>760</v>
      </c>
      <c r="G17" s="29">
        <v>12</v>
      </c>
      <c r="H17" s="12">
        <f t="shared" si="0"/>
        <v>9.23076923076923</v>
      </c>
      <c r="I17" s="21">
        <v>44.15</v>
      </c>
      <c r="J17" s="22">
        <v>44.15</v>
      </c>
      <c r="K17" s="10">
        <f t="shared" si="1"/>
        <v>40</v>
      </c>
      <c r="L17" s="21">
        <v>8.1</v>
      </c>
      <c r="M17" s="10">
        <f t="shared" si="2"/>
        <v>32.4</v>
      </c>
      <c r="N17" s="9">
        <f t="shared" si="3"/>
        <v>81.63076923076923</v>
      </c>
      <c r="O17" s="20" t="s">
        <v>73</v>
      </c>
      <c r="P17" s="26" t="s">
        <v>254</v>
      </c>
      <c r="Q17" s="20"/>
      <c r="R17" s="20"/>
    </row>
    <row r="18" spans="1:18" ht="14.25">
      <c r="A18" s="1">
        <v>14</v>
      </c>
      <c r="B18" s="24" t="s">
        <v>224</v>
      </c>
      <c r="C18" s="24"/>
      <c r="D18" s="26" t="s">
        <v>615</v>
      </c>
      <c r="E18" s="26" t="s">
        <v>576</v>
      </c>
      <c r="F18" s="59" t="s">
        <v>596</v>
      </c>
      <c r="G18" s="28">
        <v>10</v>
      </c>
      <c r="H18" s="40">
        <f t="shared" si="0"/>
        <v>7.6923076923076925</v>
      </c>
      <c r="I18" s="41">
        <v>35.5</v>
      </c>
      <c r="J18" s="42">
        <v>38.7</v>
      </c>
      <c r="K18" s="43">
        <f t="shared" si="1"/>
        <v>36.69250645994832</v>
      </c>
      <c r="L18" s="41">
        <v>9.3</v>
      </c>
      <c r="M18" s="43">
        <f t="shared" si="2"/>
        <v>37.2</v>
      </c>
      <c r="N18" s="9">
        <f t="shared" si="3"/>
        <v>81.58481415225602</v>
      </c>
      <c r="O18" s="30" t="s">
        <v>123</v>
      </c>
      <c r="P18" s="26" t="s">
        <v>597</v>
      </c>
      <c r="Q18" s="35"/>
      <c r="R18" s="35"/>
    </row>
    <row r="19" spans="1:18" ht="14.25">
      <c r="A19" s="1">
        <v>15</v>
      </c>
      <c r="B19" s="24" t="s">
        <v>83</v>
      </c>
      <c r="C19" s="24"/>
      <c r="D19" s="26" t="s">
        <v>703</v>
      </c>
      <c r="E19" s="26" t="s">
        <v>511</v>
      </c>
      <c r="F19" s="26" t="s">
        <v>690</v>
      </c>
      <c r="G19" s="29">
        <v>11</v>
      </c>
      <c r="H19" s="12">
        <f t="shared" si="0"/>
        <v>8.461538461538462</v>
      </c>
      <c r="I19" s="21">
        <v>28</v>
      </c>
      <c r="J19" s="22">
        <v>28</v>
      </c>
      <c r="K19" s="10">
        <f t="shared" si="1"/>
        <v>40</v>
      </c>
      <c r="L19" s="21">
        <v>8.2</v>
      </c>
      <c r="M19" s="10">
        <f t="shared" si="2"/>
        <v>32.8</v>
      </c>
      <c r="N19" s="9">
        <f t="shared" si="3"/>
        <v>81.26153846153846</v>
      </c>
      <c r="O19" s="20" t="s">
        <v>73</v>
      </c>
      <c r="P19" s="26" t="s">
        <v>702</v>
      </c>
      <c r="Q19" s="26" t="s">
        <v>702</v>
      </c>
      <c r="R19" s="26" t="s">
        <v>702</v>
      </c>
    </row>
    <row r="20" spans="1:18" ht="14.25">
      <c r="A20" s="1">
        <v>16</v>
      </c>
      <c r="B20" s="24" t="s">
        <v>523</v>
      </c>
      <c r="C20" s="24"/>
      <c r="D20" s="27" t="s">
        <v>524</v>
      </c>
      <c r="E20" s="27" t="s">
        <v>525</v>
      </c>
      <c r="F20" s="26" t="s">
        <v>761</v>
      </c>
      <c r="G20" s="29">
        <v>18</v>
      </c>
      <c r="H20" s="12">
        <f t="shared" si="0"/>
        <v>13.846153846153847</v>
      </c>
      <c r="I20" s="21">
        <v>34.21</v>
      </c>
      <c r="J20" s="21">
        <v>42.47</v>
      </c>
      <c r="K20" s="10">
        <f t="shared" si="1"/>
        <v>32.2203908641394</v>
      </c>
      <c r="L20" s="21">
        <v>8.7</v>
      </c>
      <c r="M20" s="10">
        <f t="shared" si="2"/>
        <v>34.8</v>
      </c>
      <c r="N20" s="9">
        <f t="shared" si="3"/>
        <v>80.86654471029324</v>
      </c>
      <c r="O20" s="19" t="s">
        <v>154</v>
      </c>
      <c r="P20" s="26" t="s">
        <v>516</v>
      </c>
      <c r="Q20" s="35"/>
      <c r="R20" s="35"/>
    </row>
    <row r="21" spans="1:18" ht="14.25">
      <c r="A21" s="1">
        <v>17</v>
      </c>
      <c r="B21" s="24" t="s">
        <v>83</v>
      </c>
      <c r="C21" s="24" t="s">
        <v>83</v>
      </c>
      <c r="D21" s="26" t="s">
        <v>84</v>
      </c>
      <c r="E21" s="26" t="s">
        <v>85</v>
      </c>
      <c r="F21" s="26" t="s">
        <v>757</v>
      </c>
      <c r="G21" s="28">
        <v>14</v>
      </c>
      <c r="H21" s="40">
        <f t="shared" si="0"/>
        <v>10.76923076923077</v>
      </c>
      <c r="I21" s="41">
        <v>44.1</v>
      </c>
      <c r="J21" s="42">
        <v>46.3</v>
      </c>
      <c r="K21" s="43">
        <f t="shared" si="1"/>
        <v>38.09935205183586</v>
      </c>
      <c r="L21" s="41">
        <v>7.5</v>
      </c>
      <c r="M21" s="43">
        <f t="shared" si="2"/>
        <v>30</v>
      </c>
      <c r="N21" s="9">
        <f t="shared" si="3"/>
        <v>78.86858282106662</v>
      </c>
      <c r="O21" s="20" t="s">
        <v>73</v>
      </c>
      <c r="P21" s="26" t="s">
        <v>86</v>
      </c>
      <c r="Q21" s="20"/>
      <c r="R21" s="20"/>
    </row>
    <row r="22" spans="1:18" ht="14.25">
      <c r="A22" s="1">
        <v>18</v>
      </c>
      <c r="B22" s="24" t="s">
        <v>601</v>
      </c>
      <c r="C22" s="24"/>
      <c r="D22" s="26" t="s">
        <v>616</v>
      </c>
      <c r="E22" s="26" t="s">
        <v>293</v>
      </c>
      <c r="F22" s="59" t="s">
        <v>596</v>
      </c>
      <c r="G22" s="28">
        <v>7</v>
      </c>
      <c r="H22" s="40">
        <f t="shared" si="0"/>
        <v>5.384615384615385</v>
      </c>
      <c r="I22" s="41">
        <v>35.5</v>
      </c>
      <c r="J22" s="42">
        <v>39.3</v>
      </c>
      <c r="K22" s="43">
        <f t="shared" si="1"/>
        <v>36.1323155216285</v>
      </c>
      <c r="L22" s="41">
        <v>9.2</v>
      </c>
      <c r="M22" s="43">
        <f t="shared" si="2"/>
        <v>36.8</v>
      </c>
      <c r="N22" s="9">
        <f t="shared" si="3"/>
        <v>78.31693090624388</v>
      </c>
      <c r="O22" s="30" t="s">
        <v>123</v>
      </c>
      <c r="P22" s="26" t="s">
        <v>597</v>
      </c>
      <c r="Q22" s="35"/>
      <c r="R22" s="35"/>
    </row>
    <row r="23" spans="1:18" ht="14.25">
      <c r="A23" s="1">
        <v>19</v>
      </c>
      <c r="B23" s="24" t="s">
        <v>526</v>
      </c>
      <c r="C23" s="24"/>
      <c r="D23" s="26" t="s">
        <v>527</v>
      </c>
      <c r="E23" s="26" t="s">
        <v>251</v>
      </c>
      <c r="F23" s="26" t="s">
        <v>761</v>
      </c>
      <c r="G23" s="29">
        <v>15</v>
      </c>
      <c r="H23" s="12">
        <f t="shared" si="0"/>
        <v>11.538461538461538</v>
      </c>
      <c r="I23" s="21">
        <v>34.21</v>
      </c>
      <c r="J23" s="21">
        <v>43.23</v>
      </c>
      <c r="K23" s="10">
        <f t="shared" si="1"/>
        <v>31.65394402035624</v>
      </c>
      <c r="L23" s="21">
        <v>8.5</v>
      </c>
      <c r="M23" s="10">
        <f t="shared" si="2"/>
        <v>34</v>
      </c>
      <c r="N23" s="9">
        <f t="shared" si="3"/>
        <v>77.19240555881777</v>
      </c>
      <c r="O23" s="19" t="s">
        <v>123</v>
      </c>
      <c r="P23" s="26" t="s">
        <v>516</v>
      </c>
      <c r="Q23" s="35"/>
      <c r="R23" s="35"/>
    </row>
    <row r="24" spans="1:18" ht="14.25">
      <c r="A24" s="1">
        <v>20</v>
      </c>
      <c r="B24" s="24"/>
      <c r="C24" s="24" t="s">
        <v>231</v>
      </c>
      <c r="D24" s="26" t="s">
        <v>286</v>
      </c>
      <c r="E24" s="26" t="s">
        <v>150</v>
      </c>
      <c r="F24" s="26" t="s">
        <v>760</v>
      </c>
      <c r="G24" s="29">
        <v>12</v>
      </c>
      <c r="H24" s="12">
        <f t="shared" si="0"/>
        <v>9.23076923076923</v>
      </c>
      <c r="I24" s="21">
        <v>44.15</v>
      </c>
      <c r="J24" s="21">
        <v>48.5</v>
      </c>
      <c r="K24" s="10">
        <f t="shared" si="1"/>
        <v>36.41237113402062</v>
      </c>
      <c r="L24" s="21">
        <v>7.8</v>
      </c>
      <c r="M24" s="10">
        <f t="shared" si="2"/>
        <v>31.2</v>
      </c>
      <c r="N24" s="9">
        <f t="shared" si="3"/>
        <v>76.84314036478985</v>
      </c>
      <c r="O24" s="19" t="s">
        <v>154</v>
      </c>
      <c r="P24" s="26" t="s">
        <v>254</v>
      </c>
      <c r="Q24" s="20"/>
      <c r="R24" s="20"/>
    </row>
    <row r="25" spans="1:18" ht="14.25">
      <c r="A25" s="1">
        <v>21</v>
      </c>
      <c r="B25" s="24"/>
      <c r="C25" s="24" t="s">
        <v>240</v>
      </c>
      <c r="D25" s="26" t="s">
        <v>287</v>
      </c>
      <c r="E25" s="26" t="s">
        <v>288</v>
      </c>
      <c r="F25" s="26" t="s">
        <v>760</v>
      </c>
      <c r="G25" s="29">
        <v>14</v>
      </c>
      <c r="H25" s="12">
        <f t="shared" si="0"/>
        <v>10.76923076923077</v>
      </c>
      <c r="I25" s="21">
        <v>44.15</v>
      </c>
      <c r="J25" s="21">
        <v>52.25</v>
      </c>
      <c r="K25" s="10">
        <f t="shared" si="1"/>
        <v>33.79904306220096</v>
      </c>
      <c r="L25" s="21">
        <v>8</v>
      </c>
      <c r="M25" s="10">
        <f t="shared" si="2"/>
        <v>32</v>
      </c>
      <c r="N25" s="9">
        <f t="shared" si="3"/>
        <v>76.56827383143172</v>
      </c>
      <c r="O25" s="19" t="s">
        <v>154</v>
      </c>
      <c r="P25" s="26" t="s">
        <v>254</v>
      </c>
      <c r="Q25" s="20"/>
      <c r="R25" s="20"/>
    </row>
    <row r="26" spans="1:18" ht="14.25">
      <c r="A26" s="1">
        <v>22</v>
      </c>
      <c r="B26" s="24" t="s">
        <v>617</v>
      </c>
      <c r="C26" s="24"/>
      <c r="D26" s="26" t="s">
        <v>618</v>
      </c>
      <c r="E26" s="26" t="s">
        <v>122</v>
      </c>
      <c r="F26" s="59" t="s">
        <v>596</v>
      </c>
      <c r="G26" s="28">
        <v>4</v>
      </c>
      <c r="H26" s="40">
        <f t="shared" si="0"/>
        <v>3.076923076923077</v>
      </c>
      <c r="I26" s="41">
        <v>35.5</v>
      </c>
      <c r="J26" s="41">
        <v>39.9</v>
      </c>
      <c r="K26" s="43">
        <f t="shared" si="1"/>
        <v>35.58897243107769</v>
      </c>
      <c r="L26" s="41">
        <v>9.1</v>
      </c>
      <c r="M26" s="43">
        <f t="shared" si="2"/>
        <v>36.4</v>
      </c>
      <c r="N26" s="9">
        <f t="shared" si="3"/>
        <v>75.06589550800078</v>
      </c>
      <c r="O26" s="26" t="s">
        <v>123</v>
      </c>
      <c r="P26" s="26" t="s">
        <v>597</v>
      </c>
      <c r="Q26" s="35"/>
      <c r="R26" s="35"/>
    </row>
    <row r="27" spans="1:18" ht="14.25">
      <c r="A27" s="1">
        <v>23</v>
      </c>
      <c r="B27" s="24" t="s">
        <v>528</v>
      </c>
      <c r="C27" s="24"/>
      <c r="D27" s="26" t="s">
        <v>529</v>
      </c>
      <c r="E27" s="26" t="s">
        <v>85</v>
      </c>
      <c r="F27" s="26" t="s">
        <v>761</v>
      </c>
      <c r="G27" s="29">
        <v>12</v>
      </c>
      <c r="H27" s="12">
        <f t="shared" si="0"/>
        <v>9.23076923076923</v>
      </c>
      <c r="I27" s="21">
        <v>34.21</v>
      </c>
      <c r="J27" s="21">
        <v>40.58</v>
      </c>
      <c r="K27" s="10">
        <f t="shared" si="1"/>
        <v>33.72104484967965</v>
      </c>
      <c r="L27" s="21">
        <v>8</v>
      </c>
      <c r="M27" s="10">
        <f t="shared" si="2"/>
        <v>32</v>
      </c>
      <c r="N27" s="9">
        <f t="shared" si="3"/>
        <v>74.95181408044888</v>
      </c>
      <c r="O27" s="19" t="s">
        <v>123</v>
      </c>
      <c r="P27" s="26" t="s">
        <v>516</v>
      </c>
      <c r="Q27" s="35"/>
      <c r="R27" s="35"/>
    </row>
    <row r="28" spans="1:18" ht="14.25">
      <c r="A28" s="1">
        <v>24</v>
      </c>
      <c r="B28" s="24"/>
      <c r="C28" s="24" t="s">
        <v>243</v>
      </c>
      <c r="D28" s="26" t="s">
        <v>16</v>
      </c>
      <c r="E28" s="26" t="s">
        <v>290</v>
      </c>
      <c r="F28" s="26" t="s">
        <v>760</v>
      </c>
      <c r="G28" s="29">
        <v>6</v>
      </c>
      <c r="H28" s="12">
        <f t="shared" si="0"/>
        <v>4.615384615384615</v>
      </c>
      <c r="I28" s="21">
        <v>44.15</v>
      </c>
      <c r="J28" s="21">
        <v>46.5</v>
      </c>
      <c r="K28" s="10">
        <f t="shared" si="1"/>
        <v>37.97849462365591</v>
      </c>
      <c r="L28" s="21">
        <v>7.8</v>
      </c>
      <c r="M28" s="10">
        <f t="shared" si="2"/>
        <v>31.2</v>
      </c>
      <c r="N28" s="9">
        <f t="shared" si="3"/>
        <v>73.79387923904052</v>
      </c>
      <c r="O28" s="19" t="s">
        <v>154</v>
      </c>
      <c r="P28" s="26" t="s">
        <v>254</v>
      </c>
      <c r="Q28" s="20"/>
      <c r="R28" s="20"/>
    </row>
    <row r="29" spans="1:18" ht="14.25">
      <c r="A29" s="1">
        <v>25</v>
      </c>
      <c r="B29" s="24"/>
      <c r="C29" s="24" t="s">
        <v>245</v>
      </c>
      <c r="D29" s="27" t="s">
        <v>289</v>
      </c>
      <c r="E29" s="27" t="s">
        <v>85</v>
      </c>
      <c r="F29" s="26" t="s">
        <v>760</v>
      </c>
      <c r="G29" s="29">
        <v>8</v>
      </c>
      <c r="H29" s="12">
        <f t="shared" si="0"/>
        <v>6.153846153846154</v>
      </c>
      <c r="I29" s="21">
        <v>44.15</v>
      </c>
      <c r="J29" s="21">
        <v>51.4</v>
      </c>
      <c r="K29" s="10">
        <f t="shared" si="1"/>
        <v>34.3579766536965</v>
      </c>
      <c r="L29" s="21">
        <v>8</v>
      </c>
      <c r="M29" s="10">
        <f t="shared" si="2"/>
        <v>32</v>
      </c>
      <c r="N29" s="9">
        <f t="shared" si="3"/>
        <v>72.51182280754264</v>
      </c>
      <c r="O29" s="19" t="s">
        <v>154</v>
      </c>
      <c r="P29" s="26" t="s">
        <v>254</v>
      </c>
      <c r="Q29" s="20"/>
      <c r="R29" s="20"/>
    </row>
    <row r="30" spans="1:18" ht="14.25">
      <c r="A30" s="1">
        <v>26</v>
      </c>
      <c r="B30" s="98" t="s">
        <v>604</v>
      </c>
      <c r="C30" s="98"/>
      <c r="D30" s="26" t="s">
        <v>619</v>
      </c>
      <c r="E30" s="26" t="s">
        <v>620</v>
      </c>
      <c r="F30" s="59" t="s">
        <v>596</v>
      </c>
      <c r="G30" s="28">
        <v>3</v>
      </c>
      <c r="H30" s="40">
        <f t="shared" si="0"/>
        <v>2.3076923076923075</v>
      </c>
      <c r="I30" s="41">
        <v>35.5</v>
      </c>
      <c r="J30" s="41">
        <v>42.5</v>
      </c>
      <c r="K30" s="43">
        <f t="shared" si="1"/>
        <v>33.411764705882355</v>
      </c>
      <c r="L30" s="41">
        <v>9</v>
      </c>
      <c r="M30" s="43">
        <f t="shared" si="2"/>
        <v>36</v>
      </c>
      <c r="N30" s="9">
        <f t="shared" si="3"/>
        <v>71.71945701357467</v>
      </c>
      <c r="O30" s="26" t="s">
        <v>123</v>
      </c>
      <c r="P30" s="26" t="s">
        <v>597</v>
      </c>
      <c r="Q30" s="35"/>
      <c r="R30" s="35"/>
    </row>
    <row r="31" spans="1:18" ht="14.25">
      <c r="A31" s="1">
        <v>27</v>
      </c>
      <c r="B31" s="97"/>
      <c r="C31" s="97" t="s">
        <v>234</v>
      </c>
      <c r="D31" s="26" t="s">
        <v>291</v>
      </c>
      <c r="E31" s="26" t="s">
        <v>201</v>
      </c>
      <c r="F31" s="26" t="s">
        <v>760</v>
      </c>
      <c r="G31" s="29">
        <v>11</v>
      </c>
      <c r="H31" s="12">
        <f t="shared" si="0"/>
        <v>8.461538461538462</v>
      </c>
      <c r="I31" s="21">
        <v>44.15</v>
      </c>
      <c r="J31" s="22">
        <v>56.3</v>
      </c>
      <c r="K31" s="10">
        <f t="shared" si="1"/>
        <v>31.367673179396093</v>
      </c>
      <c r="L31" s="21">
        <v>7.4</v>
      </c>
      <c r="M31" s="10">
        <f t="shared" si="2"/>
        <v>29.6</v>
      </c>
      <c r="N31" s="9">
        <f t="shared" si="3"/>
        <v>69.42921164093455</v>
      </c>
      <c r="O31" s="20" t="s">
        <v>123</v>
      </c>
      <c r="P31" s="26" t="s">
        <v>254</v>
      </c>
      <c r="Q31" s="20"/>
      <c r="R31" s="20"/>
    </row>
    <row r="32" spans="1:18" ht="14.25">
      <c r="A32" s="1">
        <v>28</v>
      </c>
      <c r="B32" s="23"/>
      <c r="C32" s="24" t="s">
        <v>237</v>
      </c>
      <c r="D32" s="26" t="s">
        <v>292</v>
      </c>
      <c r="E32" s="26" t="s">
        <v>293</v>
      </c>
      <c r="F32" s="26" t="s">
        <v>760</v>
      </c>
      <c r="G32" s="29">
        <v>0</v>
      </c>
      <c r="H32" s="12">
        <f t="shared" si="0"/>
        <v>0</v>
      </c>
      <c r="I32" s="21">
        <v>44.15</v>
      </c>
      <c r="J32" s="21">
        <v>50</v>
      </c>
      <c r="K32" s="10">
        <f t="shared" si="1"/>
        <v>35.32</v>
      </c>
      <c r="L32" s="21">
        <v>8.2</v>
      </c>
      <c r="M32" s="10">
        <f t="shared" si="2"/>
        <v>32.8</v>
      </c>
      <c r="N32" s="9">
        <f t="shared" si="3"/>
        <v>68.12</v>
      </c>
      <c r="O32" s="19" t="s">
        <v>123</v>
      </c>
      <c r="P32" s="26" t="s">
        <v>254</v>
      </c>
      <c r="Q32" s="20"/>
      <c r="R32" s="20"/>
    </row>
    <row r="33" spans="1:18" ht="14.25">
      <c r="A33" s="1">
        <v>29</v>
      </c>
      <c r="B33" s="24" t="s">
        <v>83</v>
      </c>
      <c r="C33" s="24"/>
      <c r="D33" s="26" t="s">
        <v>247</v>
      </c>
      <c r="E33" s="26" t="s">
        <v>248</v>
      </c>
      <c r="F33" s="26" t="s">
        <v>759</v>
      </c>
      <c r="G33" s="29">
        <v>8</v>
      </c>
      <c r="H33" s="12">
        <f t="shared" si="0"/>
        <v>6.153846153846154</v>
      </c>
      <c r="I33" s="21">
        <v>48</v>
      </c>
      <c r="J33" s="21">
        <v>48</v>
      </c>
      <c r="K33" s="10">
        <f t="shared" si="1"/>
        <v>40</v>
      </c>
      <c r="L33" s="21">
        <v>5</v>
      </c>
      <c r="M33" s="10">
        <f t="shared" si="2"/>
        <v>20</v>
      </c>
      <c r="N33" s="9">
        <f t="shared" si="3"/>
        <v>66.15384615384616</v>
      </c>
      <c r="O33" s="20" t="s">
        <v>73</v>
      </c>
      <c r="P33" s="26" t="s">
        <v>215</v>
      </c>
      <c r="Q33" s="20"/>
      <c r="R33" s="20"/>
    </row>
    <row r="34" spans="1:18" ht="14.25">
      <c r="A34" s="1">
        <v>30</v>
      </c>
      <c r="B34" s="35"/>
      <c r="C34" s="35"/>
      <c r="D34" s="26" t="s">
        <v>755</v>
      </c>
      <c r="E34" s="26" t="s">
        <v>201</v>
      </c>
      <c r="F34" s="26" t="s">
        <v>763</v>
      </c>
      <c r="G34" s="29">
        <v>8</v>
      </c>
      <c r="H34" s="12">
        <f t="shared" si="0"/>
        <v>6.153846153846154</v>
      </c>
      <c r="I34" s="21">
        <v>28</v>
      </c>
      <c r="J34" s="21">
        <v>45</v>
      </c>
      <c r="K34" s="10">
        <f t="shared" si="1"/>
        <v>24.88888888888889</v>
      </c>
      <c r="L34" s="21">
        <v>6.5</v>
      </c>
      <c r="M34" s="10">
        <f t="shared" si="2"/>
        <v>26</v>
      </c>
      <c r="N34" s="9">
        <f t="shared" si="3"/>
        <v>57.042735042735046</v>
      </c>
      <c r="O34" s="19" t="s">
        <v>123</v>
      </c>
      <c r="P34" s="26" t="s">
        <v>752</v>
      </c>
      <c r="Q34" s="35"/>
      <c r="R34" s="35"/>
    </row>
  </sheetData>
  <sheetProtection/>
  <autoFilter ref="B4:R34">
    <sortState ref="B5:R34">
      <sortCondition descending="1" sortBy="value" ref="N5:N34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O7" sqref="O7:O25"/>
    </sheetView>
  </sheetViews>
  <sheetFormatPr defaultColWidth="9.140625" defaultRowHeight="15"/>
  <cols>
    <col min="1" max="1" width="3.28125" style="0" bestFit="1" customWidth="1"/>
    <col min="2" max="2" width="6.7109375" style="0" bestFit="1" customWidth="1"/>
    <col min="3" max="3" width="6.00390625" style="0" bestFit="1" customWidth="1"/>
    <col min="4" max="4" width="12.7109375" style="0" bestFit="1" customWidth="1"/>
    <col min="5" max="5" width="11.00390625" style="0" customWidth="1"/>
    <col min="6" max="6" width="44.28125" style="0" bestFit="1" customWidth="1"/>
    <col min="15" max="15" width="13.28125" style="0" bestFit="1" customWidth="1"/>
    <col min="16" max="16" width="32.421875" style="0" bestFit="1" customWidth="1"/>
  </cols>
  <sheetData>
    <row r="1" spans="1:18" ht="14.25">
      <c r="A1" s="131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/>
      <c r="C5" s="24" t="s">
        <v>249</v>
      </c>
      <c r="D5" s="26" t="s">
        <v>294</v>
      </c>
      <c r="E5" s="26" t="s">
        <v>218</v>
      </c>
      <c r="F5" s="26" t="s">
        <v>760</v>
      </c>
      <c r="G5" s="29">
        <v>36</v>
      </c>
      <c r="H5" s="12">
        <f aca="true" t="shared" si="0" ref="H5:H32">20*G5/36</f>
        <v>20</v>
      </c>
      <c r="I5" s="21">
        <v>40.7</v>
      </c>
      <c r="J5" s="22">
        <v>40.7</v>
      </c>
      <c r="K5" s="10">
        <f aca="true" t="shared" si="1" ref="K5:K32">40*I5/J5</f>
        <v>40</v>
      </c>
      <c r="L5" s="21">
        <v>10</v>
      </c>
      <c r="M5" s="10">
        <f aca="true" t="shared" si="2" ref="M5:M32">40*L5/10</f>
        <v>40</v>
      </c>
      <c r="N5" s="9">
        <f aca="true" t="shared" si="3" ref="N5:N32">H5+K5+M5</f>
        <v>100</v>
      </c>
      <c r="O5" s="20" t="s">
        <v>73</v>
      </c>
      <c r="P5" s="26" t="s">
        <v>295</v>
      </c>
      <c r="Q5" s="20"/>
      <c r="R5" s="20"/>
    </row>
    <row r="6" spans="1:18" ht="14.25">
      <c r="A6" s="4">
        <v>2</v>
      </c>
      <c r="B6" s="24" t="s">
        <v>480</v>
      </c>
      <c r="C6" s="24" t="s">
        <v>481</v>
      </c>
      <c r="D6" s="26" t="s">
        <v>488</v>
      </c>
      <c r="E6" s="26" t="s">
        <v>223</v>
      </c>
      <c r="F6" s="26" t="s">
        <v>762</v>
      </c>
      <c r="G6" s="29">
        <v>25</v>
      </c>
      <c r="H6" s="12">
        <f t="shared" si="0"/>
        <v>13.88888888888889</v>
      </c>
      <c r="I6" s="21">
        <v>22.4</v>
      </c>
      <c r="J6" s="21">
        <v>21.6</v>
      </c>
      <c r="K6" s="10">
        <f t="shared" si="1"/>
        <v>41.48148148148148</v>
      </c>
      <c r="L6" s="21">
        <v>11</v>
      </c>
      <c r="M6" s="10">
        <f t="shared" si="2"/>
        <v>44</v>
      </c>
      <c r="N6" s="9">
        <f t="shared" si="3"/>
        <v>99.37037037037037</v>
      </c>
      <c r="O6" s="20" t="s">
        <v>73</v>
      </c>
      <c r="P6" s="101" t="s">
        <v>476</v>
      </c>
      <c r="Q6" s="35"/>
      <c r="R6" s="35"/>
    </row>
    <row r="7" spans="1:18" ht="14.25">
      <c r="A7" s="4">
        <v>3</v>
      </c>
      <c r="B7" s="24"/>
      <c r="C7" s="24" t="s">
        <v>296</v>
      </c>
      <c r="D7" s="26" t="s">
        <v>297</v>
      </c>
      <c r="E7" s="26" t="s">
        <v>298</v>
      </c>
      <c r="F7" s="26" t="s">
        <v>760</v>
      </c>
      <c r="G7" s="29">
        <v>34</v>
      </c>
      <c r="H7" s="12">
        <f t="shared" si="0"/>
        <v>18.88888888888889</v>
      </c>
      <c r="I7" s="21">
        <v>40.7</v>
      </c>
      <c r="J7" s="21">
        <v>41.33</v>
      </c>
      <c r="K7" s="10">
        <f t="shared" si="1"/>
        <v>39.3902734091459</v>
      </c>
      <c r="L7" s="21">
        <v>9.8</v>
      </c>
      <c r="M7" s="10">
        <f t="shared" si="2"/>
        <v>39.2</v>
      </c>
      <c r="N7" s="9">
        <f t="shared" si="3"/>
        <v>97.4791622980348</v>
      </c>
      <c r="O7" s="19" t="s">
        <v>78</v>
      </c>
      <c r="P7" s="26" t="s">
        <v>295</v>
      </c>
      <c r="Q7" s="20"/>
      <c r="R7" s="20"/>
    </row>
    <row r="8" spans="1:18" ht="14.25">
      <c r="A8" s="4">
        <v>4</v>
      </c>
      <c r="B8" s="24" t="s">
        <v>477</v>
      </c>
      <c r="C8" s="24" t="s">
        <v>478</v>
      </c>
      <c r="D8" s="26" t="s">
        <v>479</v>
      </c>
      <c r="E8" s="26" t="s">
        <v>160</v>
      </c>
      <c r="F8" s="26" t="s">
        <v>762</v>
      </c>
      <c r="G8" s="29">
        <v>25</v>
      </c>
      <c r="H8" s="12">
        <f t="shared" si="0"/>
        <v>13.88888888888889</v>
      </c>
      <c r="I8" s="21">
        <v>22.4</v>
      </c>
      <c r="J8" s="22">
        <v>22.2</v>
      </c>
      <c r="K8" s="10">
        <f t="shared" si="1"/>
        <v>40.36036036036036</v>
      </c>
      <c r="L8" s="21">
        <v>10.5</v>
      </c>
      <c r="M8" s="10">
        <f t="shared" si="2"/>
        <v>42</v>
      </c>
      <c r="N8" s="9">
        <f t="shared" si="3"/>
        <v>96.24924924924925</v>
      </c>
      <c r="O8" s="19" t="s">
        <v>78</v>
      </c>
      <c r="P8" s="101" t="s">
        <v>476</v>
      </c>
      <c r="Q8" s="35"/>
      <c r="R8" s="35"/>
    </row>
    <row r="9" spans="1:18" ht="14.25">
      <c r="A9" s="4">
        <v>5</v>
      </c>
      <c r="B9" s="24"/>
      <c r="C9" s="24" t="s">
        <v>299</v>
      </c>
      <c r="D9" s="26" t="s">
        <v>300</v>
      </c>
      <c r="E9" s="26" t="s">
        <v>147</v>
      </c>
      <c r="F9" s="26" t="s">
        <v>760</v>
      </c>
      <c r="G9" s="29">
        <v>32</v>
      </c>
      <c r="H9" s="12">
        <f t="shared" si="0"/>
        <v>17.77777777777778</v>
      </c>
      <c r="I9" s="21">
        <v>40.7</v>
      </c>
      <c r="J9" s="21">
        <v>41.45</v>
      </c>
      <c r="K9" s="10">
        <f t="shared" si="1"/>
        <v>39.27623642943305</v>
      </c>
      <c r="L9" s="21">
        <v>8.9</v>
      </c>
      <c r="M9" s="10">
        <f t="shared" si="2"/>
        <v>35.6</v>
      </c>
      <c r="N9" s="9">
        <f t="shared" si="3"/>
        <v>92.65401420721082</v>
      </c>
      <c r="O9" s="19" t="s">
        <v>78</v>
      </c>
      <c r="P9" s="26" t="s">
        <v>295</v>
      </c>
      <c r="Q9" s="20"/>
      <c r="R9" s="20"/>
    </row>
    <row r="10" spans="1:18" ht="14.25">
      <c r="A10" s="1">
        <v>6</v>
      </c>
      <c r="B10" s="24" t="s">
        <v>621</v>
      </c>
      <c r="C10" s="24"/>
      <c r="D10" s="26" t="s">
        <v>622</v>
      </c>
      <c r="E10" s="26" t="s">
        <v>387</v>
      </c>
      <c r="F10" s="59" t="s">
        <v>596</v>
      </c>
      <c r="G10" s="29">
        <v>26</v>
      </c>
      <c r="H10" s="12">
        <f t="shared" si="0"/>
        <v>14.444444444444445</v>
      </c>
      <c r="I10" s="21">
        <v>40.5</v>
      </c>
      <c r="J10" s="21">
        <v>40.5</v>
      </c>
      <c r="K10" s="10">
        <f t="shared" si="1"/>
        <v>40</v>
      </c>
      <c r="L10" s="21">
        <v>9.5</v>
      </c>
      <c r="M10" s="10">
        <f t="shared" si="2"/>
        <v>38</v>
      </c>
      <c r="N10" s="9">
        <f t="shared" si="3"/>
        <v>92.44444444444444</v>
      </c>
      <c r="O10" s="20" t="s">
        <v>73</v>
      </c>
      <c r="P10" s="26" t="s">
        <v>623</v>
      </c>
      <c r="Q10" s="35"/>
      <c r="R10" s="35"/>
    </row>
    <row r="11" spans="1:18" ht="14.25">
      <c r="A11" s="4">
        <v>7</v>
      </c>
      <c r="B11" s="24"/>
      <c r="C11" s="24" t="s">
        <v>301</v>
      </c>
      <c r="D11" s="27" t="s">
        <v>302</v>
      </c>
      <c r="E11" s="27" t="s">
        <v>140</v>
      </c>
      <c r="F11" s="26" t="s">
        <v>760</v>
      </c>
      <c r="G11" s="29">
        <v>29</v>
      </c>
      <c r="H11" s="12">
        <f t="shared" si="0"/>
        <v>16.11111111111111</v>
      </c>
      <c r="I11" s="21">
        <v>40.7</v>
      </c>
      <c r="J11" s="21">
        <v>38.7</v>
      </c>
      <c r="K11" s="10">
        <f t="shared" si="1"/>
        <v>42.0671834625323</v>
      </c>
      <c r="L11" s="21">
        <v>8.36</v>
      </c>
      <c r="M11" s="10">
        <f t="shared" si="2"/>
        <v>33.44</v>
      </c>
      <c r="N11" s="9">
        <f t="shared" si="3"/>
        <v>91.61829457364341</v>
      </c>
      <c r="O11" s="19" t="s">
        <v>78</v>
      </c>
      <c r="P11" s="26" t="s">
        <v>295</v>
      </c>
      <c r="Q11" s="20"/>
      <c r="R11" s="20"/>
    </row>
    <row r="12" spans="1:18" ht="14.25">
      <c r="A12" s="4">
        <v>8</v>
      </c>
      <c r="B12" s="24" t="s">
        <v>530</v>
      </c>
      <c r="C12" s="24"/>
      <c r="D12" s="26" t="s">
        <v>531</v>
      </c>
      <c r="E12" s="26" t="s">
        <v>140</v>
      </c>
      <c r="F12" s="26" t="s">
        <v>761</v>
      </c>
      <c r="G12" s="29">
        <v>29</v>
      </c>
      <c r="H12" s="12">
        <f t="shared" si="0"/>
        <v>16.11111111111111</v>
      </c>
      <c r="I12" s="21">
        <v>44.52</v>
      </c>
      <c r="J12" s="22">
        <v>44.52</v>
      </c>
      <c r="K12" s="10">
        <f t="shared" si="1"/>
        <v>40</v>
      </c>
      <c r="L12" s="21">
        <v>8.2</v>
      </c>
      <c r="M12" s="10">
        <f t="shared" si="2"/>
        <v>32.8</v>
      </c>
      <c r="N12" s="9">
        <f t="shared" si="3"/>
        <v>88.91111111111111</v>
      </c>
      <c r="O12" s="20" t="s">
        <v>73</v>
      </c>
      <c r="P12" s="26" t="s">
        <v>532</v>
      </c>
      <c r="Q12" s="35"/>
      <c r="R12" s="35"/>
    </row>
    <row r="13" spans="1:18" ht="14.25">
      <c r="A13" s="4">
        <v>9</v>
      </c>
      <c r="B13" s="24" t="s">
        <v>533</v>
      </c>
      <c r="C13" s="24"/>
      <c r="D13" s="26" t="s">
        <v>534</v>
      </c>
      <c r="E13" s="26" t="s">
        <v>102</v>
      </c>
      <c r="F13" s="26" t="s">
        <v>761</v>
      </c>
      <c r="G13" s="29">
        <v>28</v>
      </c>
      <c r="H13" s="12">
        <f t="shared" si="0"/>
        <v>15.555555555555555</v>
      </c>
      <c r="I13" s="21">
        <v>44.52</v>
      </c>
      <c r="J13" s="21">
        <v>48.25</v>
      </c>
      <c r="K13" s="10">
        <f t="shared" si="1"/>
        <v>36.90777202072539</v>
      </c>
      <c r="L13" s="21">
        <v>8.1</v>
      </c>
      <c r="M13" s="10">
        <f t="shared" si="2"/>
        <v>32.4</v>
      </c>
      <c r="N13" s="9">
        <f t="shared" si="3"/>
        <v>84.86332757628094</v>
      </c>
      <c r="O13" s="19" t="s">
        <v>78</v>
      </c>
      <c r="P13" s="26" t="s">
        <v>532</v>
      </c>
      <c r="Q13" s="35"/>
      <c r="R13" s="35"/>
    </row>
    <row r="14" spans="1:18" ht="14.25">
      <c r="A14" s="1">
        <v>10</v>
      </c>
      <c r="B14" s="24" t="s">
        <v>296</v>
      </c>
      <c r="C14" s="24"/>
      <c r="D14" s="35" t="s">
        <v>775</v>
      </c>
      <c r="E14" s="35" t="s">
        <v>421</v>
      </c>
      <c r="F14" s="35" t="s">
        <v>810</v>
      </c>
      <c r="G14" s="61">
        <v>30</v>
      </c>
      <c r="H14" s="62">
        <f t="shared" si="0"/>
        <v>16.666666666666668</v>
      </c>
      <c r="I14" s="21">
        <v>42</v>
      </c>
      <c r="J14" s="63">
        <v>52</v>
      </c>
      <c r="K14" s="64">
        <f t="shared" si="1"/>
        <v>32.30769230769231</v>
      </c>
      <c r="L14" s="21">
        <v>8.2</v>
      </c>
      <c r="M14" s="64">
        <f t="shared" si="2"/>
        <v>32.8</v>
      </c>
      <c r="N14" s="65">
        <f t="shared" si="3"/>
        <v>81.77435897435898</v>
      </c>
      <c r="O14" s="20" t="s">
        <v>73</v>
      </c>
      <c r="P14" s="26" t="s">
        <v>808</v>
      </c>
      <c r="Q14" s="35"/>
      <c r="R14" s="35"/>
    </row>
    <row r="15" spans="1:18" ht="14.25">
      <c r="A15" s="1">
        <v>11</v>
      </c>
      <c r="B15" s="24" t="s">
        <v>776</v>
      </c>
      <c r="C15" s="24"/>
      <c r="D15" s="35" t="s">
        <v>777</v>
      </c>
      <c r="E15" s="35" t="s">
        <v>387</v>
      </c>
      <c r="F15" s="35" t="s">
        <v>810</v>
      </c>
      <c r="G15" s="61">
        <v>29.5</v>
      </c>
      <c r="H15" s="62">
        <f t="shared" si="0"/>
        <v>16.38888888888889</v>
      </c>
      <c r="I15" s="21">
        <v>41.1</v>
      </c>
      <c r="J15" s="21">
        <v>51</v>
      </c>
      <c r="K15" s="64">
        <f t="shared" si="1"/>
        <v>32.23529411764706</v>
      </c>
      <c r="L15" s="21">
        <v>8.1</v>
      </c>
      <c r="M15" s="64">
        <f t="shared" si="2"/>
        <v>32.4</v>
      </c>
      <c r="N15" s="65">
        <f t="shared" si="3"/>
        <v>81.02418300653594</v>
      </c>
      <c r="O15" s="19" t="s">
        <v>78</v>
      </c>
      <c r="P15" s="26" t="s">
        <v>808</v>
      </c>
      <c r="Q15" s="35"/>
      <c r="R15" s="35"/>
    </row>
    <row r="16" spans="1:18" ht="14.25">
      <c r="A16" s="1">
        <v>12</v>
      </c>
      <c r="B16" s="24" t="s">
        <v>416</v>
      </c>
      <c r="C16" s="24"/>
      <c r="D16" s="26" t="s">
        <v>417</v>
      </c>
      <c r="E16" s="26" t="s">
        <v>418</v>
      </c>
      <c r="F16" s="26" t="s">
        <v>395</v>
      </c>
      <c r="G16" s="29">
        <v>21</v>
      </c>
      <c r="H16" s="12">
        <f t="shared" si="0"/>
        <v>11.666666666666666</v>
      </c>
      <c r="I16" s="21">
        <v>55.4</v>
      </c>
      <c r="J16" s="22">
        <v>57.19</v>
      </c>
      <c r="K16" s="10">
        <f t="shared" si="1"/>
        <v>38.748032872879875</v>
      </c>
      <c r="L16" s="21">
        <v>7.6</v>
      </c>
      <c r="M16" s="10">
        <f t="shared" si="2"/>
        <v>30.4</v>
      </c>
      <c r="N16" s="9">
        <f t="shared" si="3"/>
        <v>80.81469953954654</v>
      </c>
      <c r="O16" s="20" t="s">
        <v>73</v>
      </c>
      <c r="P16" s="26" t="s">
        <v>404</v>
      </c>
      <c r="Q16" s="35"/>
      <c r="R16" s="35"/>
    </row>
    <row r="17" spans="1:18" ht="14.25">
      <c r="A17" s="1">
        <v>13</v>
      </c>
      <c r="B17" s="24" t="s">
        <v>301</v>
      </c>
      <c r="C17" s="24"/>
      <c r="D17" s="35" t="s">
        <v>778</v>
      </c>
      <c r="E17" s="35" t="s">
        <v>779</v>
      </c>
      <c r="F17" s="35" t="s">
        <v>810</v>
      </c>
      <c r="G17" s="61">
        <v>29</v>
      </c>
      <c r="H17" s="62">
        <f t="shared" si="0"/>
        <v>16.11111111111111</v>
      </c>
      <c r="I17" s="21">
        <v>41</v>
      </c>
      <c r="J17" s="21">
        <v>51</v>
      </c>
      <c r="K17" s="64">
        <f t="shared" si="1"/>
        <v>32.15686274509804</v>
      </c>
      <c r="L17" s="21">
        <v>8</v>
      </c>
      <c r="M17" s="64">
        <f t="shared" si="2"/>
        <v>32</v>
      </c>
      <c r="N17" s="65">
        <f t="shared" si="3"/>
        <v>80.26797385620915</v>
      </c>
      <c r="O17" s="19" t="s">
        <v>78</v>
      </c>
      <c r="P17" s="66" t="s">
        <v>808</v>
      </c>
      <c r="Q17" s="35"/>
      <c r="R17" s="35"/>
    </row>
    <row r="18" spans="1:18" ht="14.25">
      <c r="A18" s="1">
        <v>14</v>
      </c>
      <c r="B18" s="24" t="s">
        <v>249</v>
      </c>
      <c r="C18" s="24"/>
      <c r="D18" s="35" t="s">
        <v>780</v>
      </c>
      <c r="E18" s="35" t="s">
        <v>387</v>
      </c>
      <c r="F18" s="35" t="s">
        <v>810</v>
      </c>
      <c r="G18" s="61">
        <v>30</v>
      </c>
      <c r="H18" s="62">
        <f t="shared" si="0"/>
        <v>16.666666666666668</v>
      </c>
      <c r="I18" s="21">
        <v>39.4</v>
      </c>
      <c r="J18" s="21">
        <v>50</v>
      </c>
      <c r="K18" s="64">
        <f t="shared" si="1"/>
        <v>31.52</v>
      </c>
      <c r="L18" s="21">
        <v>7.2</v>
      </c>
      <c r="M18" s="64">
        <f t="shared" si="2"/>
        <v>28.8</v>
      </c>
      <c r="N18" s="65">
        <f t="shared" si="3"/>
        <v>76.98666666666666</v>
      </c>
      <c r="O18" s="19" t="s">
        <v>78</v>
      </c>
      <c r="P18" s="66" t="s">
        <v>808</v>
      </c>
      <c r="Q18" s="35"/>
      <c r="R18" s="35"/>
    </row>
    <row r="19" spans="1:18" ht="14.25">
      <c r="A19" s="1">
        <v>15</v>
      </c>
      <c r="B19" s="24" t="s">
        <v>299</v>
      </c>
      <c r="C19" s="24"/>
      <c r="D19" s="99" t="s">
        <v>781</v>
      </c>
      <c r="E19" s="99" t="s">
        <v>218</v>
      </c>
      <c r="F19" s="35" t="s">
        <v>810</v>
      </c>
      <c r="G19" s="61">
        <v>28</v>
      </c>
      <c r="H19" s="62">
        <f t="shared" si="0"/>
        <v>15.555555555555555</v>
      </c>
      <c r="I19" s="21">
        <v>39</v>
      </c>
      <c r="J19" s="21">
        <v>48</v>
      </c>
      <c r="K19" s="64">
        <f t="shared" si="1"/>
        <v>32.5</v>
      </c>
      <c r="L19" s="21">
        <v>7.2</v>
      </c>
      <c r="M19" s="64">
        <f t="shared" si="2"/>
        <v>28.8</v>
      </c>
      <c r="N19" s="65">
        <f t="shared" si="3"/>
        <v>76.85555555555555</v>
      </c>
      <c r="O19" s="19" t="s">
        <v>78</v>
      </c>
      <c r="P19" s="66" t="s">
        <v>808</v>
      </c>
      <c r="Q19" s="35"/>
      <c r="R19" s="35"/>
    </row>
    <row r="20" spans="1:18" ht="14.25">
      <c r="A20" s="1">
        <v>16</v>
      </c>
      <c r="B20" s="24" t="s">
        <v>407</v>
      </c>
      <c r="C20" s="24"/>
      <c r="D20" s="26" t="s">
        <v>408</v>
      </c>
      <c r="E20" s="26" t="s">
        <v>409</v>
      </c>
      <c r="F20" s="26" t="s">
        <v>395</v>
      </c>
      <c r="G20" s="29">
        <v>13.5</v>
      </c>
      <c r="H20" s="12">
        <f t="shared" si="0"/>
        <v>7.5</v>
      </c>
      <c r="I20" s="21">
        <v>55.4</v>
      </c>
      <c r="J20" s="21">
        <v>60</v>
      </c>
      <c r="K20" s="10">
        <f t="shared" si="1"/>
        <v>36.93333333333333</v>
      </c>
      <c r="L20" s="21">
        <v>8.05</v>
      </c>
      <c r="M20" s="10">
        <f t="shared" si="2"/>
        <v>32.2</v>
      </c>
      <c r="N20" s="9">
        <f t="shared" si="3"/>
        <v>76.63333333333333</v>
      </c>
      <c r="O20" s="19" t="s">
        <v>78</v>
      </c>
      <c r="P20" s="66" t="s">
        <v>404</v>
      </c>
      <c r="Q20" s="20"/>
      <c r="R20" s="20"/>
    </row>
    <row r="21" spans="1:18" ht="14.25">
      <c r="A21" s="1">
        <v>17</v>
      </c>
      <c r="B21" s="24"/>
      <c r="C21" s="24" t="s">
        <v>303</v>
      </c>
      <c r="D21" s="26" t="s">
        <v>304</v>
      </c>
      <c r="E21" s="26" t="s">
        <v>163</v>
      </c>
      <c r="F21" s="26" t="s">
        <v>760</v>
      </c>
      <c r="G21" s="29">
        <v>20</v>
      </c>
      <c r="H21" s="12">
        <f t="shared" si="0"/>
        <v>11.11111111111111</v>
      </c>
      <c r="I21" s="21">
        <v>40.7</v>
      </c>
      <c r="J21" s="21">
        <v>46.5</v>
      </c>
      <c r="K21" s="10">
        <f t="shared" si="1"/>
        <v>35.01075268817204</v>
      </c>
      <c r="L21" s="21">
        <v>7.6</v>
      </c>
      <c r="M21" s="10">
        <f t="shared" si="2"/>
        <v>30.4</v>
      </c>
      <c r="N21" s="9">
        <f t="shared" si="3"/>
        <v>76.52186379928315</v>
      </c>
      <c r="O21" s="19" t="s">
        <v>123</v>
      </c>
      <c r="P21" s="26" t="s">
        <v>295</v>
      </c>
      <c r="Q21" s="20"/>
      <c r="R21" s="20"/>
    </row>
    <row r="22" spans="1:18" ht="14.25">
      <c r="A22" s="1">
        <v>18</v>
      </c>
      <c r="B22" s="24" t="s">
        <v>617</v>
      </c>
      <c r="C22" s="24"/>
      <c r="D22" s="35" t="s">
        <v>782</v>
      </c>
      <c r="E22" s="35" t="s">
        <v>783</v>
      </c>
      <c r="F22" s="35" t="s">
        <v>810</v>
      </c>
      <c r="G22" s="61">
        <v>28</v>
      </c>
      <c r="H22" s="62">
        <f t="shared" si="0"/>
        <v>15.555555555555555</v>
      </c>
      <c r="I22" s="21">
        <v>38</v>
      </c>
      <c r="J22" s="63">
        <v>47</v>
      </c>
      <c r="K22" s="64">
        <f t="shared" si="1"/>
        <v>32.340425531914896</v>
      </c>
      <c r="L22" s="21">
        <v>7</v>
      </c>
      <c r="M22" s="64">
        <f t="shared" si="2"/>
        <v>28</v>
      </c>
      <c r="N22" s="65">
        <f t="shared" si="3"/>
        <v>75.89598108747046</v>
      </c>
      <c r="O22" s="19" t="s">
        <v>78</v>
      </c>
      <c r="P22" s="26" t="s">
        <v>808</v>
      </c>
      <c r="Q22" s="35"/>
      <c r="R22" s="35"/>
    </row>
    <row r="23" spans="1:18" ht="14.25">
      <c r="A23" s="1">
        <v>19</v>
      </c>
      <c r="B23" s="24" t="s">
        <v>303</v>
      </c>
      <c r="C23" s="24"/>
      <c r="D23" s="26" t="s">
        <v>784</v>
      </c>
      <c r="E23" s="26" t="s">
        <v>785</v>
      </c>
      <c r="F23" s="35" t="s">
        <v>810</v>
      </c>
      <c r="G23" s="61">
        <v>28</v>
      </c>
      <c r="H23" s="62">
        <f t="shared" si="0"/>
        <v>15.555555555555555</v>
      </c>
      <c r="I23" s="21">
        <v>37</v>
      </c>
      <c r="J23" s="21">
        <v>46</v>
      </c>
      <c r="K23" s="64">
        <f t="shared" si="1"/>
        <v>32.17391304347826</v>
      </c>
      <c r="L23" s="21">
        <v>7</v>
      </c>
      <c r="M23" s="64">
        <f t="shared" si="2"/>
        <v>28</v>
      </c>
      <c r="N23" s="65">
        <f t="shared" si="3"/>
        <v>75.72946859903382</v>
      </c>
      <c r="O23" s="19" t="s">
        <v>78</v>
      </c>
      <c r="P23" s="26" t="s">
        <v>808</v>
      </c>
      <c r="Q23" s="35"/>
      <c r="R23" s="35"/>
    </row>
    <row r="24" spans="1:18" ht="14.25">
      <c r="A24" s="1">
        <v>20</v>
      </c>
      <c r="B24" s="24" t="s">
        <v>485</v>
      </c>
      <c r="C24" s="24" t="s">
        <v>486</v>
      </c>
      <c r="D24" s="27" t="s">
        <v>487</v>
      </c>
      <c r="E24" s="27" t="s">
        <v>181</v>
      </c>
      <c r="F24" s="26" t="s">
        <v>762</v>
      </c>
      <c r="G24" s="29">
        <v>21</v>
      </c>
      <c r="H24" s="12">
        <f t="shared" si="0"/>
        <v>11.666666666666666</v>
      </c>
      <c r="I24" s="21">
        <v>22.4</v>
      </c>
      <c r="J24" s="21">
        <v>26.1</v>
      </c>
      <c r="K24" s="10">
        <f t="shared" si="1"/>
        <v>34.32950191570881</v>
      </c>
      <c r="L24" s="21">
        <v>7.4</v>
      </c>
      <c r="M24" s="10">
        <f t="shared" si="2"/>
        <v>29.6</v>
      </c>
      <c r="N24" s="9">
        <f t="shared" si="3"/>
        <v>75.59616858237547</v>
      </c>
      <c r="O24" s="19" t="s">
        <v>123</v>
      </c>
      <c r="P24" s="101" t="s">
        <v>476</v>
      </c>
      <c r="Q24" s="35"/>
      <c r="R24" s="35"/>
    </row>
    <row r="25" spans="1:18" ht="14.25">
      <c r="A25" s="1">
        <v>21</v>
      </c>
      <c r="B25" s="24" t="s">
        <v>401</v>
      </c>
      <c r="C25" s="24"/>
      <c r="D25" s="26" t="s">
        <v>402</v>
      </c>
      <c r="E25" s="26" t="s">
        <v>403</v>
      </c>
      <c r="F25" s="26" t="s">
        <v>395</v>
      </c>
      <c r="G25" s="29">
        <v>12</v>
      </c>
      <c r="H25" s="12">
        <f t="shared" si="0"/>
        <v>6.666666666666667</v>
      </c>
      <c r="I25" s="21">
        <v>55.4</v>
      </c>
      <c r="J25" s="22">
        <v>55.4</v>
      </c>
      <c r="K25" s="10">
        <f t="shared" si="1"/>
        <v>40</v>
      </c>
      <c r="L25" s="21">
        <v>7.2</v>
      </c>
      <c r="M25" s="10">
        <f t="shared" si="2"/>
        <v>28.8</v>
      </c>
      <c r="N25" s="9">
        <f t="shared" si="3"/>
        <v>75.46666666666667</v>
      </c>
      <c r="O25" s="19" t="s">
        <v>78</v>
      </c>
      <c r="P25" s="26" t="s">
        <v>404</v>
      </c>
      <c r="Q25" s="20"/>
      <c r="R25" s="20"/>
    </row>
    <row r="26" spans="1:18" ht="14.25">
      <c r="A26" s="1">
        <v>22</v>
      </c>
      <c r="B26" s="24" t="s">
        <v>410</v>
      </c>
      <c r="C26" s="24"/>
      <c r="D26" s="27" t="s">
        <v>411</v>
      </c>
      <c r="E26" s="27" t="s">
        <v>412</v>
      </c>
      <c r="F26" s="26" t="s">
        <v>395</v>
      </c>
      <c r="G26" s="29">
        <v>14.5</v>
      </c>
      <c r="H26" s="12">
        <f t="shared" si="0"/>
        <v>8.055555555555555</v>
      </c>
      <c r="I26" s="21">
        <v>55.4</v>
      </c>
      <c r="J26" s="21">
        <v>63.02</v>
      </c>
      <c r="K26" s="10">
        <f t="shared" si="1"/>
        <v>35.163440177721355</v>
      </c>
      <c r="L26" s="21">
        <v>7.5</v>
      </c>
      <c r="M26" s="10">
        <f t="shared" si="2"/>
        <v>30</v>
      </c>
      <c r="N26" s="9">
        <f t="shared" si="3"/>
        <v>73.21899573327691</v>
      </c>
      <c r="O26" s="19" t="s">
        <v>123</v>
      </c>
      <c r="P26" s="26" t="s">
        <v>404</v>
      </c>
      <c r="Q26" s="20"/>
      <c r="R26" s="20"/>
    </row>
    <row r="27" spans="1:18" ht="14.25">
      <c r="A27" s="1">
        <v>23</v>
      </c>
      <c r="B27" s="24" t="s">
        <v>413</v>
      </c>
      <c r="C27" s="24"/>
      <c r="D27" s="26" t="s">
        <v>414</v>
      </c>
      <c r="E27" s="26" t="s">
        <v>415</v>
      </c>
      <c r="F27" s="26" t="s">
        <v>395</v>
      </c>
      <c r="G27" s="29">
        <v>11</v>
      </c>
      <c r="H27" s="12">
        <f t="shared" si="0"/>
        <v>6.111111111111111</v>
      </c>
      <c r="I27" s="21">
        <v>55.4</v>
      </c>
      <c r="J27" s="21">
        <v>60.14</v>
      </c>
      <c r="K27" s="10">
        <f t="shared" si="1"/>
        <v>36.84735616893914</v>
      </c>
      <c r="L27" s="21">
        <v>7.45</v>
      </c>
      <c r="M27" s="10">
        <f t="shared" si="2"/>
        <v>29.8</v>
      </c>
      <c r="N27" s="9">
        <f t="shared" si="3"/>
        <v>72.75846728005025</v>
      </c>
      <c r="O27" s="19" t="s">
        <v>123</v>
      </c>
      <c r="P27" s="26" t="s">
        <v>404</v>
      </c>
      <c r="Q27" s="20"/>
      <c r="R27" s="20"/>
    </row>
    <row r="28" spans="1:18" ht="14.25">
      <c r="A28" s="1">
        <v>24</v>
      </c>
      <c r="B28" s="24" t="s">
        <v>624</v>
      </c>
      <c r="C28" s="24"/>
      <c r="D28" s="26" t="s">
        <v>625</v>
      </c>
      <c r="E28" s="26" t="s">
        <v>380</v>
      </c>
      <c r="F28" s="59" t="s">
        <v>596</v>
      </c>
      <c r="G28" s="29">
        <v>14</v>
      </c>
      <c r="H28" s="12">
        <f t="shared" si="0"/>
        <v>7.777777777777778</v>
      </c>
      <c r="I28" s="21">
        <v>40.5</v>
      </c>
      <c r="J28" s="22">
        <v>45.6</v>
      </c>
      <c r="K28" s="10">
        <f t="shared" si="1"/>
        <v>35.526315789473685</v>
      </c>
      <c r="L28" s="21">
        <v>6.5</v>
      </c>
      <c r="M28" s="10">
        <f t="shared" si="2"/>
        <v>26</v>
      </c>
      <c r="N28" s="9">
        <f t="shared" si="3"/>
        <v>69.30409356725147</v>
      </c>
      <c r="O28" s="20" t="s">
        <v>123</v>
      </c>
      <c r="P28" s="26" t="s">
        <v>623</v>
      </c>
      <c r="Q28" s="35"/>
      <c r="R28" s="35"/>
    </row>
    <row r="29" spans="1:18" ht="14.25">
      <c r="A29" s="1">
        <v>25</v>
      </c>
      <c r="B29" s="24" t="s">
        <v>405</v>
      </c>
      <c r="C29" s="24"/>
      <c r="D29" s="26" t="s">
        <v>406</v>
      </c>
      <c r="E29" s="26" t="s">
        <v>173</v>
      </c>
      <c r="F29" s="26" t="s">
        <v>395</v>
      </c>
      <c r="G29" s="29">
        <v>10</v>
      </c>
      <c r="H29" s="12">
        <f t="shared" si="0"/>
        <v>5.555555555555555</v>
      </c>
      <c r="I29" s="21">
        <v>55.4</v>
      </c>
      <c r="J29" s="21">
        <v>60.54</v>
      </c>
      <c r="K29" s="10">
        <f t="shared" si="1"/>
        <v>36.60389824909151</v>
      </c>
      <c r="L29" s="21">
        <v>6.55</v>
      </c>
      <c r="M29" s="10">
        <f t="shared" si="2"/>
        <v>26.2</v>
      </c>
      <c r="N29" s="9">
        <f t="shared" si="3"/>
        <v>68.35945380464706</v>
      </c>
      <c r="O29" s="19" t="s">
        <v>123</v>
      </c>
      <c r="P29" s="26" t="s">
        <v>404</v>
      </c>
      <c r="Q29" s="20"/>
      <c r="R29" s="20"/>
    </row>
    <row r="30" spans="1:18" ht="14.25">
      <c r="A30" s="1">
        <v>26</v>
      </c>
      <c r="B30" s="24" t="s">
        <v>482</v>
      </c>
      <c r="C30" s="24" t="s">
        <v>483</v>
      </c>
      <c r="D30" s="100" t="s">
        <v>484</v>
      </c>
      <c r="E30" s="100" t="s">
        <v>277</v>
      </c>
      <c r="F30" s="26" t="s">
        <v>762</v>
      </c>
      <c r="G30" s="29">
        <v>21</v>
      </c>
      <c r="H30" s="12">
        <f t="shared" si="0"/>
        <v>11.666666666666666</v>
      </c>
      <c r="I30" s="21">
        <v>22.4</v>
      </c>
      <c r="J30" s="21">
        <v>25.6</v>
      </c>
      <c r="K30" s="10">
        <f t="shared" si="1"/>
        <v>35</v>
      </c>
      <c r="L30" s="21">
        <v>3.5</v>
      </c>
      <c r="M30" s="10">
        <f t="shared" si="2"/>
        <v>14</v>
      </c>
      <c r="N30" s="9">
        <f t="shared" si="3"/>
        <v>60.666666666666664</v>
      </c>
      <c r="O30" s="19" t="s">
        <v>123</v>
      </c>
      <c r="P30" s="101" t="s">
        <v>476</v>
      </c>
      <c r="Q30" s="35"/>
      <c r="R30" s="35"/>
    </row>
    <row r="31" spans="1:18" ht="14.25">
      <c r="A31" s="1">
        <v>27</v>
      </c>
      <c r="B31" s="24" t="s">
        <v>419</v>
      </c>
      <c r="C31" s="24"/>
      <c r="D31" s="26" t="s">
        <v>420</v>
      </c>
      <c r="E31" s="26" t="s">
        <v>421</v>
      </c>
      <c r="F31" s="26" t="s">
        <v>395</v>
      </c>
      <c r="G31" s="29">
        <v>7</v>
      </c>
      <c r="H31" s="12">
        <f t="shared" si="0"/>
        <v>3.888888888888889</v>
      </c>
      <c r="I31" s="21">
        <v>55.4</v>
      </c>
      <c r="J31" s="21">
        <v>80.06</v>
      </c>
      <c r="K31" s="10">
        <f t="shared" si="1"/>
        <v>27.67924056957282</v>
      </c>
      <c r="L31" s="21">
        <v>5.55</v>
      </c>
      <c r="M31" s="10">
        <f t="shared" si="2"/>
        <v>22.2</v>
      </c>
      <c r="N31" s="9">
        <f t="shared" si="3"/>
        <v>53.76812945846171</v>
      </c>
      <c r="O31" s="19" t="s">
        <v>123</v>
      </c>
      <c r="P31" s="26" t="s">
        <v>404</v>
      </c>
      <c r="Q31" s="35"/>
      <c r="R31" s="35"/>
    </row>
    <row r="32" spans="1:18" ht="14.25">
      <c r="A32" s="1">
        <v>28</v>
      </c>
      <c r="B32" s="24" t="s">
        <v>296</v>
      </c>
      <c r="C32" s="24" t="s">
        <v>296</v>
      </c>
      <c r="D32" s="26" t="s">
        <v>590</v>
      </c>
      <c r="E32" s="26" t="s">
        <v>147</v>
      </c>
      <c r="F32" s="26" t="s">
        <v>588</v>
      </c>
      <c r="G32" s="29">
        <v>13</v>
      </c>
      <c r="H32" s="12">
        <f t="shared" si="0"/>
        <v>7.222222222222222</v>
      </c>
      <c r="I32" s="21">
        <v>58.3</v>
      </c>
      <c r="J32" s="22">
        <v>58.3</v>
      </c>
      <c r="K32" s="10">
        <f t="shared" si="1"/>
        <v>40</v>
      </c>
      <c r="L32" s="21">
        <v>0</v>
      </c>
      <c r="M32" s="10">
        <f t="shared" si="2"/>
        <v>0</v>
      </c>
      <c r="N32" s="9">
        <f t="shared" si="3"/>
        <v>47.22222222222222</v>
      </c>
      <c r="O32" s="20" t="s">
        <v>123</v>
      </c>
      <c r="P32" s="26" t="s">
        <v>589</v>
      </c>
      <c r="Q32" s="35"/>
      <c r="R32" s="35"/>
    </row>
  </sheetData>
  <sheetProtection/>
  <autoFilter ref="B4:R32">
    <sortState ref="B5:R32">
      <sortCondition descending="1" sortBy="value" ref="N5:N32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O8" sqref="O8:O29"/>
    </sheetView>
  </sheetViews>
  <sheetFormatPr defaultColWidth="9.140625" defaultRowHeight="15"/>
  <cols>
    <col min="1" max="1" width="3.28125" style="0" bestFit="1" customWidth="1"/>
    <col min="3" max="3" width="6.00390625" style="0" bestFit="1" customWidth="1"/>
    <col min="4" max="4" width="10.28125" style="0" bestFit="1" customWidth="1"/>
    <col min="6" max="6" width="44.28125" style="0" bestFit="1" customWidth="1"/>
    <col min="15" max="15" width="12.7109375" style="0" bestFit="1" customWidth="1"/>
    <col min="16" max="16" width="32.42187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/>
      <c r="C5" s="24" t="s">
        <v>249</v>
      </c>
      <c r="D5" s="26" t="s">
        <v>305</v>
      </c>
      <c r="E5" s="26" t="s">
        <v>99</v>
      </c>
      <c r="F5" s="26" t="s">
        <v>760</v>
      </c>
      <c r="G5" s="29">
        <v>34</v>
      </c>
      <c r="H5" s="12">
        <f aca="true" t="shared" si="0" ref="H5:H30">20*G5/36</f>
        <v>18.88888888888889</v>
      </c>
      <c r="I5" s="21">
        <v>42.3</v>
      </c>
      <c r="J5" s="22">
        <v>42.3</v>
      </c>
      <c r="K5" s="10">
        <f aca="true" t="shared" si="1" ref="K5:K30">40*I5/J5</f>
        <v>40</v>
      </c>
      <c r="L5" s="21">
        <v>10</v>
      </c>
      <c r="M5" s="10">
        <f aca="true" t="shared" si="2" ref="M5:M30">40*L5/10</f>
        <v>40</v>
      </c>
      <c r="N5" s="9">
        <f aca="true" t="shared" si="3" ref="N5:N30">H5+K5+M5</f>
        <v>98.88888888888889</v>
      </c>
      <c r="O5" s="30" t="s">
        <v>73</v>
      </c>
      <c r="P5" s="26" t="s">
        <v>295</v>
      </c>
      <c r="Q5" s="20"/>
      <c r="R5" s="20"/>
    </row>
    <row r="6" spans="1:18" ht="14.25">
      <c r="A6" s="4">
        <v>2</v>
      </c>
      <c r="B6" s="24" t="s">
        <v>626</v>
      </c>
      <c r="C6" s="24"/>
      <c r="D6" s="26" t="s">
        <v>627</v>
      </c>
      <c r="E6" s="26" t="s">
        <v>122</v>
      </c>
      <c r="F6" s="59" t="s">
        <v>596</v>
      </c>
      <c r="G6" s="28">
        <v>27</v>
      </c>
      <c r="H6" s="40">
        <f t="shared" si="0"/>
        <v>15</v>
      </c>
      <c r="I6" s="41">
        <v>43.7</v>
      </c>
      <c r="J6" s="42">
        <v>43.7</v>
      </c>
      <c r="K6" s="43">
        <f t="shared" si="1"/>
        <v>40</v>
      </c>
      <c r="L6" s="41">
        <v>9.9</v>
      </c>
      <c r="M6" s="43">
        <f t="shared" si="2"/>
        <v>39.6</v>
      </c>
      <c r="N6" s="44">
        <f t="shared" si="3"/>
        <v>94.6</v>
      </c>
      <c r="O6" s="30" t="s">
        <v>73</v>
      </c>
      <c r="P6" s="26" t="s">
        <v>623</v>
      </c>
      <c r="Q6" s="35"/>
      <c r="R6" s="35"/>
    </row>
    <row r="7" spans="1:18" ht="14.25">
      <c r="A7" s="4">
        <v>3</v>
      </c>
      <c r="B7" s="24" t="s">
        <v>547</v>
      </c>
      <c r="C7" s="24"/>
      <c r="D7" s="26" t="s">
        <v>548</v>
      </c>
      <c r="E7" s="26" t="s">
        <v>99</v>
      </c>
      <c r="F7" s="26" t="s">
        <v>761</v>
      </c>
      <c r="G7" s="29">
        <v>30</v>
      </c>
      <c r="H7" s="12">
        <f t="shared" si="0"/>
        <v>16.666666666666668</v>
      </c>
      <c r="I7" s="21">
        <v>50.28</v>
      </c>
      <c r="J7" s="22">
        <v>52.4</v>
      </c>
      <c r="K7" s="10">
        <f t="shared" si="1"/>
        <v>38.38167938931298</v>
      </c>
      <c r="L7" s="21">
        <v>9.5</v>
      </c>
      <c r="M7" s="10">
        <f t="shared" si="2"/>
        <v>38</v>
      </c>
      <c r="N7" s="9">
        <f t="shared" si="3"/>
        <v>93.04834605597965</v>
      </c>
      <c r="O7" s="30" t="s">
        <v>73</v>
      </c>
      <c r="P7" s="26" t="s">
        <v>496</v>
      </c>
      <c r="Q7" s="35"/>
      <c r="R7" s="35"/>
    </row>
    <row r="8" spans="1:18" ht="14.25">
      <c r="A8" s="4">
        <v>4</v>
      </c>
      <c r="B8" s="24" t="s">
        <v>624</v>
      </c>
      <c r="C8" s="24"/>
      <c r="D8" s="27" t="s">
        <v>628</v>
      </c>
      <c r="E8" s="27" t="s">
        <v>112</v>
      </c>
      <c r="F8" s="59" t="s">
        <v>596</v>
      </c>
      <c r="G8" s="28">
        <v>25</v>
      </c>
      <c r="H8" s="40">
        <f t="shared" si="0"/>
        <v>13.88888888888889</v>
      </c>
      <c r="I8" s="41">
        <v>43.7</v>
      </c>
      <c r="J8" s="41">
        <v>44.2</v>
      </c>
      <c r="K8" s="43">
        <f t="shared" si="1"/>
        <v>39.54751131221719</v>
      </c>
      <c r="L8" s="41">
        <v>9.9</v>
      </c>
      <c r="M8" s="43">
        <f t="shared" si="2"/>
        <v>39.6</v>
      </c>
      <c r="N8" s="44">
        <f t="shared" si="3"/>
        <v>93.03640020110609</v>
      </c>
      <c r="O8" s="26" t="s">
        <v>78</v>
      </c>
      <c r="P8" s="26" t="s">
        <v>623</v>
      </c>
      <c r="Q8" s="35"/>
      <c r="R8" s="35"/>
    </row>
    <row r="9" spans="1:18" ht="14.25">
      <c r="A9" s="4">
        <v>5</v>
      </c>
      <c r="B9" s="24"/>
      <c r="C9" s="24" t="s">
        <v>296</v>
      </c>
      <c r="D9" s="26" t="s">
        <v>306</v>
      </c>
      <c r="E9" s="26" t="s">
        <v>85</v>
      </c>
      <c r="F9" s="26" t="s">
        <v>760</v>
      </c>
      <c r="G9" s="29">
        <v>30</v>
      </c>
      <c r="H9" s="12">
        <f t="shared" si="0"/>
        <v>16.666666666666668</v>
      </c>
      <c r="I9" s="21">
        <v>42.3</v>
      </c>
      <c r="J9" s="21">
        <v>44.7</v>
      </c>
      <c r="K9" s="10">
        <f t="shared" si="1"/>
        <v>37.85234899328859</v>
      </c>
      <c r="L9" s="21">
        <v>9.6</v>
      </c>
      <c r="M9" s="10">
        <f t="shared" si="2"/>
        <v>38.4</v>
      </c>
      <c r="N9" s="9">
        <f t="shared" si="3"/>
        <v>92.91901565995525</v>
      </c>
      <c r="O9" s="26" t="s">
        <v>78</v>
      </c>
      <c r="P9" s="26" t="s">
        <v>295</v>
      </c>
      <c r="Q9" s="20"/>
      <c r="R9" s="20"/>
    </row>
    <row r="10" spans="1:18" ht="14.25">
      <c r="A10" s="1">
        <v>6</v>
      </c>
      <c r="B10" s="24" t="s">
        <v>542</v>
      </c>
      <c r="C10" s="24"/>
      <c r="D10" s="27" t="s">
        <v>543</v>
      </c>
      <c r="E10" s="27" t="s">
        <v>251</v>
      </c>
      <c r="F10" s="26" t="s">
        <v>761</v>
      </c>
      <c r="G10" s="29">
        <v>29</v>
      </c>
      <c r="H10" s="12">
        <f t="shared" si="0"/>
        <v>16.11111111111111</v>
      </c>
      <c r="I10" s="21">
        <v>50.28</v>
      </c>
      <c r="J10" s="21">
        <v>50.28</v>
      </c>
      <c r="K10" s="10">
        <f t="shared" si="1"/>
        <v>40</v>
      </c>
      <c r="L10" s="21">
        <v>9</v>
      </c>
      <c r="M10" s="10">
        <f t="shared" si="2"/>
        <v>36</v>
      </c>
      <c r="N10" s="9">
        <f t="shared" si="3"/>
        <v>92.11111111111111</v>
      </c>
      <c r="O10" s="26" t="s">
        <v>78</v>
      </c>
      <c r="P10" s="26" t="s">
        <v>496</v>
      </c>
      <c r="Q10" s="35"/>
      <c r="R10" s="35"/>
    </row>
    <row r="11" spans="1:18" ht="14.25">
      <c r="A11" s="4">
        <v>7</v>
      </c>
      <c r="B11" s="24" t="s">
        <v>485</v>
      </c>
      <c r="C11" s="24" t="s">
        <v>481</v>
      </c>
      <c r="D11" s="26" t="s">
        <v>491</v>
      </c>
      <c r="E11" s="26" t="s">
        <v>492</v>
      </c>
      <c r="F11" s="26" t="s">
        <v>762</v>
      </c>
      <c r="G11" s="29">
        <v>24</v>
      </c>
      <c r="H11" s="12">
        <f t="shared" si="0"/>
        <v>13.333333333333334</v>
      </c>
      <c r="I11" s="21">
        <v>25.1</v>
      </c>
      <c r="J11" s="21">
        <v>25.1</v>
      </c>
      <c r="K11" s="10">
        <f t="shared" si="1"/>
        <v>40</v>
      </c>
      <c r="L11" s="21">
        <v>9.6</v>
      </c>
      <c r="M11" s="10">
        <f t="shared" si="2"/>
        <v>38.4</v>
      </c>
      <c r="N11" s="9">
        <f t="shared" si="3"/>
        <v>91.73333333333333</v>
      </c>
      <c r="O11" s="30" t="s">
        <v>73</v>
      </c>
      <c r="P11" s="102" t="s">
        <v>476</v>
      </c>
      <c r="Q11" s="35"/>
      <c r="R11" s="35"/>
    </row>
    <row r="12" spans="1:18" ht="14.25">
      <c r="A12" s="4">
        <v>8</v>
      </c>
      <c r="B12" s="24"/>
      <c r="C12" s="24" t="s">
        <v>299</v>
      </c>
      <c r="D12" s="26" t="s">
        <v>307</v>
      </c>
      <c r="E12" s="26" t="s">
        <v>248</v>
      </c>
      <c r="F12" s="26" t="s">
        <v>760</v>
      </c>
      <c r="G12" s="29">
        <v>29</v>
      </c>
      <c r="H12" s="12">
        <f t="shared" si="0"/>
        <v>16.11111111111111</v>
      </c>
      <c r="I12" s="21">
        <v>42.3</v>
      </c>
      <c r="J12" s="21">
        <v>46.8</v>
      </c>
      <c r="K12" s="10">
        <f t="shared" si="1"/>
        <v>36.15384615384615</v>
      </c>
      <c r="L12" s="21">
        <v>9.8</v>
      </c>
      <c r="M12" s="10">
        <f t="shared" si="2"/>
        <v>39.2</v>
      </c>
      <c r="N12" s="9">
        <f t="shared" si="3"/>
        <v>91.46495726495726</v>
      </c>
      <c r="O12" s="26" t="s">
        <v>78</v>
      </c>
      <c r="P12" s="26" t="s">
        <v>295</v>
      </c>
      <c r="Q12" s="20"/>
      <c r="R12" s="20"/>
    </row>
    <row r="13" spans="1:18" ht="14.25">
      <c r="A13" s="4">
        <v>9</v>
      </c>
      <c r="B13" s="24" t="s">
        <v>629</v>
      </c>
      <c r="C13" s="24"/>
      <c r="D13" s="26" t="s">
        <v>630</v>
      </c>
      <c r="E13" s="26" t="s">
        <v>631</v>
      </c>
      <c r="F13" s="59" t="s">
        <v>596</v>
      </c>
      <c r="G13" s="28">
        <v>22</v>
      </c>
      <c r="H13" s="40">
        <f t="shared" si="0"/>
        <v>12.222222222222221</v>
      </c>
      <c r="I13" s="41">
        <v>43.7</v>
      </c>
      <c r="J13" s="41">
        <v>44</v>
      </c>
      <c r="K13" s="43">
        <f t="shared" si="1"/>
        <v>39.72727272727273</v>
      </c>
      <c r="L13" s="41">
        <v>9.85</v>
      </c>
      <c r="M13" s="43">
        <f t="shared" si="2"/>
        <v>39.4</v>
      </c>
      <c r="N13" s="44">
        <f t="shared" si="3"/>
        <v>91.34949494949495</v>
      </c>
      <c r="O13" s="26" t="s">
        <v>123</v>
      </c>
      <c r="P13" s="26" t="s">
        <v>623</v>
      </c>
      <c r="Q13" s="35"/>
      <c r="R13" s="35"/>
    </row>
    <row r="14" spans="1:18" ht="14.25">
      <c r="A14" s="1">
        <v>10</v>
      </c>
      <c r="B14" s="24"/>
      <c r="C14" s="24" t="s">
        <v>301</v>
      </c>
      <c r="D14" s="27" t="s">
        <v>308</v>
      </c>
      <c r="E14" s="27" t="s">
        <v>293</v>
      </c>
      <c r="F14" s="26" t="s">
        <v>760</v>
      </c>
      <c r="G14" s="29">
        <v>29</v>
      </c>
      <c r="H14" s="12">
        <f t="shared" si="0"/>
        <v>16.11111111111111</v>
      </c>
      <c r="I14" s="21">
        <v>42.3</v>
      </c>
      <c r="J14" s="21">
        <v>46.7</v>
      </c>
      <c r="K14" s="10">
        <f t="shared" si="1"/>
        <v>36.231263383297645</v>
      </c>
      <c r="L14" s="21">
        <v>9.7</v>
      </c>
      <c r="M14" s="10">
        <f t="shared" si="2"/>
        <v>38.8</v>
      </c>
      <c r="N14" s="9">
        <f t="shared" si="3"/>
        <v>91.14237449440876</v>
      </c>
      <c r="O14" s="26" t="s">
        <v>78</v>
      </c>
      <c r="P14" s="66" t="s">
        <v>295</v>
      </c>
      <c r="Q14" s="20"/>
      <c r="R14" s="20"/>
    </row>
    <row r="15" spans="1:18" ht="14.25">
      <c r="A15" s="1">
        <v>11</v>
      </c>
      <c r="B15" s="24" t="s">
        <v>621</v>
      </c>
      <c r="C15" s="24"/>
      <c r="D15" s="26" t="s">
        <v>632</v>
      </c>
      <c r="E15" s="26" t="s">
        <v>248</v>
      </c>
      <c r="F15" s="59" t="s">
        <v>596</v>
      </c>
      <c r="G15" s="28">
        <v>23</v>
      </c>
      <c r="H15" s="40">
        <f t="shared" si="0"/>
        <v>12.777777777777779</v>
      </c>
      <c r="I15" s="41">
        <v>43.7</v>
      </c>
      <c r="J15" s="41">
        <v>44.8</v>
      </c>
      <c r="K15" s="43">
        <f t="shared" si="1"/>
        <v>39.017857142857146</v>
      </c>
      <c r="L15" s="41">
        <v>9.8</v>
      </c>
      <c r="M15" s="43">
        <f t="shared" si="2"/>
        <v>39.2</v>
      </c>
      <c r="N15" s="44">
        <f t="shared" si="3"/>
        <v>90.99563492063493</v>
      </c>
      <c r="O15" s="26" t="s">
        <v>123</v>
      </c>
      <c r="P15" s="66" t="s">
        <v>623</v>
      </c>
      <c r="Q15" s="35"/>
      <c r="R15" s="35"/>
    </row>
    <row r="16" spans="1:18" ht="14.25">
      <c r="A16" s="1">
        <v>12</v>
      </c>
      <c r="B16" s="24" t="s">
        <v>540</v>
      </c>
      <c r="C16" s="24"/>
      <c r="D16" s="26" t="s">
        <v>541</v>
      </c>
      <c r="E16" s="26" t="s">
        <v>108</v>
      </c>
      <c r="F16" s="26" t="s">
        <v>761</v>
      </c>
      <c r="G16" s="29">
        <v>28</v>
      </c>
      <c r="H16" s="12">
        <f t="shared" si="0"/>
        <v>15.555555555555555</v>
      </c>
      <c r="I16" s="21">
        <v>50.28</v>
      </c>
      <c r="J16" s="21">
        <v>53.02</v>
      </c>
      <c r="K16" s="10">
        <f t="shared" si="1"/>
        <v>37.93285552621652</v>
      </c>
      <c r="L16" s="21">
        <v>8.8</v>
      </c>
      <c r="M16" s="10">
        <f t="shared" si="2"/>
        <v>35.2</v>
      </c>
      <c r="N16" s="9">
        <f t="shared" si="3"/>
        <v>88.68841108177207</v>
      </c>
      <c r="O16" s="26" t="s">
        <v>78</v>
      </c>
      <c r="P16" s="66" t="s">
        <v>496</v>
      </c>
      <c r="Q16" s="35"/>
      <c r="R16" s="35"/>
    </row>
    <row r="17" spans="1:18" ht="14.25">
      <c r="A17" s="1">
        <v>13</v>
      </c>
      <c r="B17" s="24" t="s">
        <v>477</v>
      </c>
      <c r="C17" s="24" t="s">
        <v>478</v>
      </c>
      <c r="D17" s="26" t="s">
        <v>489</v>
      </c>
      <c r="E17" s="26" t="s">
        <v>490</v>
      </c>
      <c r="F17" s="26" t="s">
        <v>762</v>
      </c>
      <c r="G17" s="29">
        <v>27</v>
      </c>
      <c r="H17" s="12">
        <f t="shared" si="0"/>
        <v>15</v>
      </c>
      <c r="I17" s="21">
        <v>25.1</v>
      </c>
      <c r="J17" s="22">
        <v>26.4</v>
      </c>
      <c r="K17" s="10">
        <f t="shared" si="1"/>
        <v>38.03030303030303</v>
      </c>
      <c r="L17" s="21">
        <v>8.5</v>
      </c>
      <c r="M17" s="10">
        <f t="shared" si="2"/>
        <v>34</v>
      </c>
      <c r="N17" s="9">
        <f t="shared" si="3"/>
        <v>87.03030303030303</v>
      </c>
      <c r="O17" s="26" t="s">
        <v>78</v>
      </c>
      <c r="P17" s="102" t="s">
        <v>476</v>
      </c>
      <c r="Q17" s="20"/>
      <c r="R17" s="20"/>
    </row>
    <row r="18" spans="1:18" ht="14.25">
      <c r="A18" s="1">
        <v>14</v>
      </c>
      <c r="B18" s="24" t="s">
        <v>537</v>
      </c>
      <c r="C18" s="24"/>
      <c r="D18" s="26" t="s">
        <v>538</v>
      </c>
      <c r="E18" s="26" t="s">
        <v>539</v>
      </c>
      <c r="F18" s="26" t="s">
        <v>761</v>
      </c>
      <c r="G18" s="29">
        <v>28</v>
      </c>
      <c r="H18" s="12">
        <f t="shared" si="0"/>
        <v>15.555555555555555</v>
      </c>
      <c r="I18" s="21">
        <v>50.28</v>
      </c>
      <c r="J18" s="21">
        <v>55.29</v>
      </c>
      <c r="K18" s="10">
        <f t="shared" si="1"/>
        <v>36.37547476939772</v>
      </c>
      <c r="L18" s="21">
        <v>8.5</v>
      </c>
      <c r="M18" s="10">
        <f t="shared" si="2"/>
        <v>34</v>
      </c>
      <c r="N18" s="9">
        <f t="shared" si="3"/>
        <v>85.93103032495327</v>
      </c>
      <c r="O18" s="19" t="s">
        <v>123</v>
      </c>
      <c r="P18" s="26" t="s">
        <v>496</v>
      </c>
      <c r="Q18" s="35"/>
      <c r="R18" s="35"/>
    </row>
    <row r="19" spans="1:18" ht="14.25">
      <c r="A19" s="1">
        <v>15</v>
      </c>
      <c r="B19" s="24" t="s">
        <v>535</v>
      </c>
      <c r="C19" s="24"/>
      <c r="D19" s="26" t="s">
        <v>536</v>
      </c>
      <c r="E19" s="26" t="s">
        <v>128</v>
      </c>
      <c r="F19" s="26" t="s">
        <v>761</v>
      </c>
      <c r="G19" s="29">
        <v>26</v>
      </c>
      <c r="H19" s="12">
        <f t="shared" si="0"/>
        <v>14.444444444444445</v>
      </c>
      <c r="I19" s="21">
        <v>50.28</v>
      </c>
      <c r="J19" s="22">
        <v>55.56</v>
      </c>
      <c r="K19" s="10">
        <f t="shared" si="1"/>
        <v>36.19870410367171</v>
      </c>
      <c r="L19" s="21">
        <v>8.6</v>
      </c>
      <c r="M19" s="10">
        <f t="shared" si="2"/>
        <v>34.4</v>
      </c>
      <c r="N19" s="9">
        <f t="shared" si="3"/>
        <v>85.04314854811615</v>
      </c>
      <c r="O19" s="20" t="s">
        <v>123</v>
      </c>
      <c r="P19" s="26" t="s">
        <v>496</v>
      </c>
      <c r="Q19" s="35"/>
      <c r="R19" s="35"/>
    </row>
    <row r="20" spans="1:18" ht="14.25">
      <c r="A20" s="1">
        <v>16</v>
      </c>
      <c r="B20" s="24" t="s">
        <v>494</v>
      </c>
      <c r="C20" s="24" t="s">
        <v>483</v>
      </c>
      <c r="D20" s="26" t="s">
        <v>489</v>
      </c>
      <c r="E20" s="26" t="s">
        <v>157</v>
      </c>
      <c r="F20" s="26" t="s">
        <v>762</v>
      </c>
      <c r="G20" s="29">
        <v>23</v>
      </c>
      <c r="H20" s="12">
        <f t="shared" si="0"/>
        <v>12.777777777777779</v>
      </c>
      <c r="I20" s="21">
        <v>25.1</v>
      </c>
      <c r="J20" s="21">
        <v>27.1</v>
      </c>
      <c r="K20" s="10">
        <f t="shared" si="1"/>
        <v>37.047970479704794</v>
      </c>
      <c r="L20" s="21">
        <v>8.7</v>
      </c>
      <c r="M20" s="10">
        <f t="shared" si="2"/>
        <v>34.8</v>
      </c>
      <c r="N20" s="9">
        <f t="shared" si="3"/>
        <v>84.62574825748257</v>
      </c>
      <c r="O20" s="19" t="s">
        <v>123</v>
      </c>
      <c r="P20" s="102" t="s">
        <v>476</v>
      </c>
      <c r="Q20" s="35"/>
      <c r="R20" s="35"/>
    </row>
    <row r="21" spans="1:18" ht="14.25">
      <c r="A21" s="1">
        <v>17</v>
      </c>
      <c r="B21" s="24" t="s">
        <v>422</v>
      </c>
      <c r="C21" s="24"/>
      <c r="D21" s="26" t="s">
        <v>423</v>
      </c>
      <c r="E21" s="26" t="s">
        <v>207</v>
      </c>
      <c r="F21" s="26" t="s">
        <v>383</v>
      </c>
      <c r="G21" s="29">
        <v>14</v>
      </c>
      <c r="H21" s="12">
        <f t="shared" si="0"/>
        <v>7.777777777777778</v>
      </c>
      <c r="I21" s="21">
        <v>55.4</v>
      </c>
      <c r="J21" s="22">
        <v>50.01</v>
      </c>
      <c r="K21" s="10">
        <f t="shared" si="1"/>
        <v>44.31113777244551</v>
      </c>
      <c r="L21" s="21">
        <v>7.5</v>
      </c>
      <c r="M21" s="10">
        <f t="shared" si="2"/>
        <v>30</v>
      </c>
      <c r="N21" s="9">
        <f t="shared" si="3"/>
        <v>82.08891555022329</v>
      </c>
      <c r="O21" s="30" t="s">
        <v>73</v>
      </c>
      <c r="P21" s="26" t="s">
        <v>404</v>
      </c>
      <c r="Q21" s="20"/>
      <c r="R21" s="20"/>
    </row>
    <row r="22" spans="1:18" ht="14.25">
      <c r="A22" s="1">
        <v>18</v>
      </c>
      <c r="B22" s="24" t="s">
        <v>249</v>
      </c>
      <c r="C22" s="24"/>
      <c r="D22" s="26" t="s">
        <v>786</v>
      </c>
      <c r="E22" s="26" t="s">
        <v>787</v>
      </c>
      <c r="F22" s="26" t="s">
        <v>765</v>
      </c>
      <c r="G22" s="61">
        <v>27</v>
      </c>
      <c r="H22" s="62">
        <f t="shared" si="0"/>
        <v>15</v>
      </c>
      <c r="I22" s="21">
        <v>44</v>
      </c>
      <c r="J22" s="63">
        <v>53.4</v>
      </c>
      <c r="K22" s="64">
        <f t="shared" si="1"/>
        <v>32.95880149812734</v>
      </c>
      <c r="L22" s="21">
        <v>8</v>
      </c>
      <c r="M22" s="64">
        <f t="shared" si="2"/>
        <v>32</v>
      </c>
      <c r="N22" s="65">
        <f t="shared" si="3"/>
        <v>79.95880149812734</v>
      </c>
      <c r="O22" s="30" t="s">
        <v>73</v>
      </c>
      <c r="P22" s="26" t="s">
        <v>808</v>
      </c>
      <c r="Q22" s="35"/>
      <c r="R22" s="35"/>
    </row>
    <row r="23" spans="1:18" ht="14.25">
      <c r="A23" s="1">
        <v>19</v>
      </c>
      <c r="B23" s="24" t="s">
        <v>301</v>
      </c>
      <c r="C23" s="24"/>
      <c r="D23" s="26" t="s">
        <v>788</v>
      </c>
      <c r="E23" s="26" t="s">
        <v>251</v>
      </c>
      <c r="F23" s="26" t="s">
        <v>765</v>
      </c>
      <c r="G23" s="61">
        <v>26</v>
      </c>
      <c r="H23" s="62">
        <f t="shared" si="0"/>
        <v>14.444444444444445</v>
      </c>
      <c r="I23" s="21">
        <v>43</v>
      </c>
      <c r="J23" s="21">
        <v>53</v>
      </c>
      <c r="K23" s="64">
        <f t="shared" si="1"/>
        <v>32.45283018867924</v>
      </c>
      <c r="L23" s="21">
        <v>7.9</v>
      </c>
      <c r="M23" s="64">
        <f t="shared" si="2"/>
        <v>31.6</v>
      </c>
      <c r="N23" s="65">
        <f t="shared" si="3"/>
        <v>78.49727463312368</v>
      </c>
      <c r="O23" s="26" t="s">
        <v>78</v>
      </c>
      <c r="P23" s="26" t="s">
        <v>808</v>
      </c>
      <c r="Q23" s="35"/>
      <c r="R23" s="35"/>
    </row>
    <row r="24" spans="1:18" ht="14.25">
      <c r="A24" s="1">
        <v>20</v>
      </c>
      <c r="B24" s="24" t="s">
        <v>424</v>
      </c>
      <c r="C24" s="24"/>
      <c r="D24" s="26" t="s">
        <v>425</v>
      </c>
      <c r="E24" s="26" t="s">
        <v>119</v>
      </c>
      <c r="F24" s="26" t="s">
        <v>383</v>
      </c>
      <c r="G24" s="29">
        <v>16</v>
      </c>
      <c r="H24" s="12">
        <f t="shared" si="0"/>
        <v>8.88888888888889</v>
      </c>
      <c r="I24" s="21">
        <v>55.4</v>
      </c>
      <c r="J24" s="21">
        <v>57.25</v>
      </c>
      <c r="K24" s="10">
        <f t="shared" si="1"/>
        <v>38.70742358078603</v>
      </c>
      <c r="L24" s="21">
        <v>7.45</v>
      </c>
      <c r="M24" s="10">
        <f t="shared" si="2"/>
        <v>29.8</v>
      </c>
      <c r="N24" s="9">
        <f t="shared" si="3"/>
        <v>77.39631246967491</v>
      </c>
      <c r="O24" s="26" t="s">
        <v>78</v>
      </c>
      <c r="P24" s="26" t="s">
        <v>404</v>
      </c>
      <c r="Q24" s="20"/>
      <c r="R24" s="20"/>
    </row>
    <row r="25" spans="1:18" ht="14.25">
      <c r="A25" s="1">
        <v>21</v>
      </c>
      <c r="B25" s="24" t="s">
        <v>299</v>
      </c>
      <c r="C25" s="24"/>
      <c r="D25" s="26" t="s">
        <v>789</v>
      </c>
      <c r="E25" s="26" t="s">
        <v>198</v>
      </c>
      <c r="F25" s="26" t="s">
        <v>765</v>
      </c>
      <c r="G25" s="61">
        <v>26</v>
      </c>
      <c r="H25" s="62">
        <f t="shared" si="0"/>
        <v>14.444444444444445</v>
      </c>
      <c r="I25" s="21">
        <v>42</v>
      </c>
      <c r="J25" s="21">
        <v>52</v>
      </c>
      <c r="K25" s="64">
        <f t="shared" si="1"/>
        <v>32.30769230769231</v>
      </c>
      <c r="L25" s="21">
        <v>7.6</v>
      </c>
      <c r="M25" s="64">
        <f t="shared" si="2"/>
        <v>30.4</v>
      </c>
      <c r="N25" s="65">
        <f t="shared" si="3"/>
        <v>77.15213675213676</v>
      </c>
      <c r="O25" s="26" t="s">
        <v>78</v>
      </c>
      <c r="P25" s="26" t="s">
        <v>808</v>
      </c>
      <c r="Q25" s="35"/>
      <c r="R25" s="35"/>
    </row>
    <row r="26" spans="1:18" ht="14.25">
      <c r="A26" s="1">
        <v>22</v>
      </c>
      <c r="B26" s="24" t="s">
        <v>544</v>
      </c>
      <c r="C26" s="24"/>
      <c r="D26" s="26" t="s">
        <v>545</v>
      </c>
      <c r="E26" s="26" t="s">
        <v>546</v>
      </c>
      <c r="F26" s="26" t="s">
        <v>761</v>
      </c>
      <c r="G26" s="29">
        <v>25</v>
      </c>
      <c r="H26" s="12">
        <f t="shared" si="0"/>
        <v>13.88888888888889</v>
      </c>
      <c r="I26" s="21">
        <v>50.28</v>
      </c>
      <c r="J26" s="21">
        <v>58.32</v>
      </c>
      <c r="K26" s="10">
        <f t="shared" si="1"/>
        <v>34.48559670781893</v>
      </c>
      <c r="L26" s="21">
        <v>7.1</v>
      </c>
      <c r="M26" s="10">
        <f t="shared" si="2"/>
        <v>28.4</v>
      </c>
      <c r="N26" s="9">
        <f t="shared" si="3"/>
        <v>76.77448559670782</v>
      </c>
      <c r="O26" s="19" t="s">
        <v>123</v>
      </c>
      <c r="P26" s="26" t="s">
        <v>496</v>
      </c>
      <c r="Q26" s="35"/>
      <c r="R26" s="35"/>
    </row>
    <row r="27" spans="1:18" ht="14.25">
      <c r="A27" s="1">
        <v>23</v>
      </c>
      <c r="B27" s="24" t="s">
        <v>249</v>
      </c>
      <c r="C27" s="24"/>
      <c r="D27" s="26" t="s">
        <v>250</v>
      </c>
      <c r="E27" s="26" t="s">
        <v>251</v>
      </c>
      <c r="F27" s="26" t="s">
        <v>759</v>
      </c>
      <c r="G27" s="29">
        <v>22</v>
      </c>
      <c r="H27" s="12">
        <f t="shared" si="0"/>
        <v>12.222222222222221</v>
      </c>
      <c r="I27" s="21">
        <v>49</v>
      </c>
      <c r="J27" s="21">
        <v>49</v>
      </c>
      <c r="K27" s="10">
        <f t="shared" si="1"/>
        <v>40</v>
      </c>
      <c r="L27" s="21">
        <v>6</v>
      </c>
      <c r="M27" s="10">
        <f t="shared" si="2"/>
        <v>24</v>
      </c>
      <c r="N27" s="9">
        <f t="shared" si="3"/>
        <v>76.22222222222223</v>
      </c>
      <c r="O27" s="30" t="s">
        <v>73</v>
      </c>
      <c r="P27" s="26" t="s">
        <v>252</v>
      </c>
      <c r="Q27" s="20"/>
      <c r="R27" s="20"/>
    </row>
    <row r="28" spans="1:18" ht="14.25">
      <c r="A28" s="1">
        <v>24</v>
      </c>
      <c r="B28" s="24" t="s">
        <v>428</v>
      </c>
      <c r="C28" s="24"/>
      <c r="D28" s="27" t="s">
        <v>429</v>
      </c>
      <c r="E28" s="27" t="s">
        <v>430</v>
      </c>
      <c r="F28" s="26" t="s">
        <v>383</v>
      </c>
      <c r="G28" s="29">
        <v>15.5</v>
      </c>
      <c r="H28" s="12">
        <f t="shared" si="0"/>
        <v>8.61111111111111</v>
      </c>
      <c r="I28" s="21">
        <v>55.4</v>
      </c>
      <c r="J28" s="21">
        <v>59.58</v>
      </c>
      <c r="K28" s="10">
        <f t="shared" si="1"/>
        <v>37.19368915743538</v>
      </c>
      <c r="L28" s="21">
        <v>7.5</v>
      </c>
      <c r="M28" s="10">
        <f t="shared" si="2"/>
        <v>30</v>
      </c>
      <c r="N28" s="9">
        <f t="shared" si="3"/>
        <v>75.80480026854649</v>
      </c>
      <c r="O28" s="26" t="s">
        <v>78</v>
      </c>
      <c r="P28" s="26" t="s">
        <v>404</v>
      </c>
      <c r="Q28" s="20"/>
      <c r="R28" s="20"/>
    </row>
    <row r="29" spans="1:18" ht="14.25">
      <c r="A29" s="1">
        <v>25</v>
      </c>
      <c r="B29" s="24" t="s">
        <v>296</v>
      </c>
      <c r="C29" s="24"/>
      <c r="D29" s="27" t="s">
        <v>790</v>
      </c>
      <c r="E29" s="27" t="s">
        <v>492</v>
      </c>
      <c r="F29" s="26" t="s">
        <v>765</v>
      </c>
      <c r="G29" s="61">
        <v>28</v>
      </c>
      <c r="H29" s="62">
        <f t="shared" si="0"/>
        <v>15.555555555555555</v>
      </c>
      <c r="I29" s="21">
        <v>40</v>
      </c>
      <c r="J29" s="21">
        <v>50</v>
      </c>
      <c r="K29" s="64">
        <f t="shared" si="1"/>
        <v>32</v>
      </c>
      <c r="L29" s="21">
        <v>7</v>
      </c>
      <c r="M29" s="64">
        <f t="shared" si="2"/>
        <v>28</v>
      </c>
      <c r="N29" s="65">
        <f t="shared" si="3"/>
        <v>75.55555555555556</v>
      </c>
      <c r="O29" s="26" t="s">
        <v>78</v>
      </c>
      <c r="P29" s="26" t="s">
        <v>808</v>
      </c>
      <c r="Q29" s="35"/>
      <c r="R29" s="35"/>
    </row>
    <row r="30" spans="1:18" ht="14.25">
      <c r="A30" s="1">
        <v>26</v>
      </c>
      <c r="B30" s="24" t="s">
        <v>426</v>
      </c>
      <c r="C30" s="24"/>
      <c r="D30" s="27" t="s">
        <v>427</v>
      </c>
      <c r="E30" s="27" t="s">
        <v>122</v>
      </c>
      <c r="F30" s="26" t="s">
        <v>383</v>
      </c>
      <c r="G30" s="29">
        <v>7</v>
      </c>
      <c r="H30" s="12">
        <f t="shared" si="0"/>
        <v>3.888888888888889</v>
      </c>
      <c r="I30" s="21">
        <v>55.4</v>
      </c>
      <c r="J30" s="21">
        <v>79.19</v>
      </c>
      <c r="K30" s="10">
        <f t="shared" si="1"/>
        <v>27.983331228690492</v>
      </c>
      <c r="L30" s="21">
        <v>7</v>
      </c>
      <c r="M30" s="10">
        <f t="shared" si="2"/>
        <v>28</v>
      </c>
      <c r="N30" s="9">
        <f t="shared" si="3"/>
        <v>59.87222011757938</v>
      </c>
      <c r="O30" s="19" t="s">
        <v>123</v>
      </c>
      <c r="P30" s="26" t="s">
        <v>404</v>
      </c>
      <c r="Q30" s="20"/>
      <c r="R30" s="20"/>
    </row>
  </sheetData>
  <sheetProtection/>
  <autoFilter ref="B4:R30">
    <sortState ref="B5:R30">
      <sortCondition descending="1" sortBy="value" ref="N5:N30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O7" sqref="O7:O32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4.7109375" style="0" bestFit="1" customWidth="1"/>
    <col min="4" max="4" width="12.7109375" style="0" bestFit="1" customWidth="1"/>
    <col min="5" max="5" width="11.421875" style="0" bestFit="1" customWidth="1"/>
    <col min="6" max="6" width="27.28125" style="0" customWidth="1"/>
    <col min="15" max="15" width="10.7109375" style="0" bestFit="1" customWidth="1"/>
    <col min="16" max="16" width="33.0039062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 t="s">
        <v>87</v>
      </c>
      <c r="C5" s="24" t="s">
        <v>87</v>
      </c>
      <c r="D5" s="26" t="s">
        <v>88</v>
      </c>
      <c r="E5" s="26" t="s">
        <v>89</v>
      </c>
      <c r="F5" s="26" t="s">
        <v>757</v>
      </c>
      <c r="G5" s="29">
        <v>34.6</v>
      </c>
      <c r="H5" s="12">
        <f aca="true" t="shared" si="0" ref="H5:H33">20*G5/36</f>
        <v>19.22222222222222</v>
      </c>
      <c r="I5" s="21">
        <v>44.1</v>
      </c>
      <c r="J5" s="22">
        <v>44.1</v>
      </c>
      <c r="K5" s="10">
        <f aca="true" t="shared" si="1" ref="K5:K33">40*I5/J5</f>
        <v>40</v>
      </c>
      <c r="L5" s="21">
        <v>9.4</v>
      </c>
      <c r="M5" s="10">
        <f aca="true" t="shared" si="2" ref="M5:M33">40*L5/10</f>
        <v>37.6</v>
      </c>
      <c r="N5" s="9">
        <f aca="true" t="shared" si="3" ref="N5:N33">H5+K5+M5</f>
        <v>96.82222222222222</v>
      </c>
      <c r="O5" s="30" t="s">
        <v>73</v>
      </c>
      <c r="P5" s="26" t="s">
        <v>74</v>
      </c>
      <c r="Q5" s="20"/>
      <c r="R5" s="20"/>
    </row>
    <row r="6" spans="1:18" ht="14.25">
      <c r="A6" s="4">
        <v>2</v>
      </c>
      <c r="B6" s="85" t="s">
        <v>633</v>
      </c>
      <c r="C6" s="85"/>
      <c r="D6" s="88" t="s">
        <v>634</v>
      </c>
      <c r="E6" s="88" t="s">
        <v>635</v>
      </c>
      <c r="F6" s="46" t="s">
        <v>596</v>
      </c>
      <c r="G6" s="89">
        <v>29</v>
      </c>
      <c r="H6" s="90">
        <f t="shared" si="0"/>
        <v>16.11111111111111</v>
      </c>
      <c r="I6" s="91">
        <v>39</v>
      </c>
      <c r="J6" s="91">
        <v>39.9</v>
      </c>
      <c r="K6" s="93">
        <f t="shared" si="1"/>
        <v>39.097744360902254</v>
      </c>
      <c r="L6" s="91">
        <v>9.9</v>
      </c>
      <c r="M6" s="93">
        <f t="shared" si="2"/>
        <v>39.6</v>
      </c>
      <c r="N6" s="107">
        <f t="shared" si="3"/>
        <v>94.80885547201336</v>
      </c>
      <c r="O6" s="30" t="s">
        <v>73</v>
      </c>
      <c r="P6" s="88" t="s">
        <v>636</v>
      </c>
      <c r="Q6" s="35"/>
      <c r="R6" s="35"/>
    </row>
    <row r="7" spans="1:18" ht="14.25">
      <c r="A7" s="4">
        <v>3</v>
      </c>
      <c r="B7" s="85" t="s">
        <v>213</v>
      </c>
      <c r="C7" s="85"/>
      <c r="D7" s="88" t="s">
        <v>637</v>
      </c>
      <c r="E7" s="88" t="s">
        <v>204</v>
      </c>
      <c r="F7" s="46" t="s">
        <v>596</v>
      </c>
      <c r="G7" s="89">
        <v>25</v>
      </c>
      <c r="H7" s="90">
        <f t="shared" si="0"/>
        <v>13.88888888888889</v>
      </c>
      <c r="I7" s="91">
        <v>39</v>
      </c>
      <c r="J7" s="91">
        <v>40.5</v>
      </c>
      <c r="K7" s="93">
        <f t="shared" si="1"/>
        <v>38.51851851851852</v>
      </c>
      <c r="L7" s="91">
        <v>9.8</v>
      </c>
      <c r="M7" s="93">
        <f t="shared" si="2"/>
        <v>39.2</v>
      </c>
      <c r="N7" s="107">
        <f t="shared" si="3"/>
        <v>91.60740740740741</v>
      </c>
      <c r="O7" s="88" t="s">
        <v>78</v>
      </c>
      <c r="P7" s="88" t="s">
        <v>638</v>
      </c>
      <c r="Q7" s="35"/>
      <c r="R7" s="35"/>
    </row>
    <row r="8" spans="1:18" ht="14.25">
      <c r="A8" s="4">
        <v>4</v>
      </c>
      <c r="B8" s="85" t="s">
        <v>639</v>
      </c>
      <c r="C8" s="85"/>
      <c r="D8" s="88" t="s">
        <v>640</v>
      </c>
      <c r="E8" s="88" t="s">
        <v>380</v>
      </c>
      <c r="F8" s="46" t="s">
        <v>596</v>
      </c>
      <c r="G8" s="89">
        <v>23</v>
      </c>
      <c r="H8" s="90">
        <f t="shared" si="0"/>
        <v>12.777777777777779</v>
      </c>
      <c r="I8" s="91">
        <v>39</v>
      </c>
      <c r="J8" s="91">
        <v>40.6</v>
      </c>
      <c r="K8" s="93">
        <f t="shared" si="1"/>
        <v>38.423645320197046</v>
      </c>
      <c r="L8" s="91">
        <v>9.6</v>
      </c>
      <c r="M8" s="93">
        <f t="shared" si="2"/>
        <v>38.4</v>
      </c>
      <c r="N8" s="107">
        <f t="shared" si="3"/>
        <v>89.60142309797482</v>
      </c>
      <c r="O8" s="88" t="s">
        <v>123</v>
      </c>
      <c r="P8" s="88" t="s">
        <v>623</v>
      </c>
      <c r="Q8" s="35"/>
      <c r="R8" s="35"/>
    </row>
    <row r="9" spans="1:18" ht="14.25">
      <c r="A9" s="4">
        <v>5</v>
      </c>
      <c r="B9" s="85"/>
      <c r="C9" s="85" t="s">
        <v>87</v>
      </c>
      <c r="D9" s="88" t="s">
        <v>309</v>
      </c>
      <c r="E9" s="88" t="s">
        <v>223</v>
      </c>
      <c r="F9" s="88" t="s">
        <v>760</v>
      </c>
      <c r="G9" s="89">
        <v>21</v>
      </c>
      <c r="H9" s="90">
        <f t="shared" si="0"/>
        <v>11.666666666666666</v>
      </c>
      <c r="I9" s="91">
        <v>40.2</v>
      </c>
      <c r="J9" s="92">
        <v>42.5</v>
      </c>
      <c r="K9" s="93">
        <f t="shared" si="1"/>
        <v>37.83529411764706</v>
      </c>
      <c r="L9" s="91">
        <v>10</v>
      </c>
      <c r="M9" s="93">
        <f t="shared" si="2"/>
        <v>40</v>
      </c>
      <c r="N9" s="107">
        <f t="shared" si="3"/>
        <v>89.50196078431372</v>
      </c>
      <c r="O9" s="30" t="s">
        <v>73</v>
      </c>
      <c r="P9" s="88" t="s">
        <v>254</v>
      </c>
      <c r="Q9" s="20"/>
      <c r="R9" s="20"/>
    </row>
    <row r="10" spans="1:18" ht="14.25">
      <c r="A10" s="1">
        <v>6</v>
      </c>
      <c r="B10" s="85" t="s">
        <v>641</v>
      </c>
      <c r="C10" s="85"/>
      <c r="D10" s="104" t="s">
        <v>642</v>
      </c>
      <c r="E10" s="104" t="s">
        <v>415</v>
      </c>
      <c r="F10" s="46" t="s">
        <v>596</v>
      </c>
      <c r="G10" s="89">
        <v>23</v>
      </c>
      <c r="H10" s="90">
        <f t="shared" si="0"/>
        <v>12.777777777777779</v>
      </c>
      <c r="I10" s="91">
        <v>39</v>
      </c>
      <c r="J10" s="91">
        <v>41.3</v>
      </c>
      <c r="K10" s="93">
        <f t="shared" si="1"/>
        <v>37.77239709443099</v>
      </c>
      <c r="L10" s="91">
        <v>9.7</v>
      </c>
      <c r="M10" s="93">
        <f t="shared" si="2"/>
        <v>38.8</v>
      </c>
      <c r="N10" s="107">
        <f t="shared" si="3"/>
        <v>89.35017487220877</v>
      </c>
      <c r="O10" s="88" t="s">
        <v>123</v>
      </c>
      <c r="P10" s="88" t="s">
        <v>623</v>
      </c>
      <c r="Q10" s="35"/>
      <c r="R10" s="35"/>
    </row>
    <row r="11" spans="1:18" ht="14.25">
      <c r="A11" s="4">
        <v>7</v>
      </c>
      <c r="B11" s="24" t="s">
        <v>155</v>
      </c>
      <c r="C11" s="24"/>
      <c r="D11" s="26" t="s">
        <v>549</v>
      </c>
      <c r="E11" s="26" t="s">
        <v>89</v>
      </c>
      <c r="F11" s="26" t="s">
        <v>761</v>
      </c>
      <c r="G11" s="29">
        <v>28</v>
      </c>
      <c r="H11" s="12">
        <f t="shared" si="0"/>
        <v>15.555555555555555</v>
      </c>
      <c r="I11" s="21">
        <v>50.35</v>
      </c>
      <c r="J11" s="21">
        <v>50.35</v>
      </c>
      <c r="K11" s="10">
        <f t="shared" si="1"/>
        <v>40</v>
      </c>
      <c r="L11" s="21">
        <v>8</v>
      </c>
      <c r="M11" s="10">
        <f t="shared" si="2"/>
        <v>32</v>
      </c>
      <c r="N11" s="9">
        <f t="shared" si="3"/>
        <v>87.55555555555556</v>
      </c>
      <c r="O11" s="30" t="s">
        <v>73</v>
      </c>
      <c r="P11" s="26" t="s">
        <v>516</v>
      </c>
      <c r="Q11" s="35"/>
      <c r="R11" s="35"/>
    </row>
    <row r="12" spans="1:18" ht="14.25">
      <c r="A12" s="4">
        <v>8</v>
      </c>
      <c r="B12" s="24"/>
      <c r="C12" s="24" t="s">
        <v>90</v>
      </c>
      <c r="D12" s="26" t="s">
        <v>310</v>
      </c>
      <c r="E12" s="26" t="s">
        <v>136</v>
      </c>
      <c r="F12" s="26" t="s">
        <v>760</v>
      </c>
      <c r="G12" s="29">
        <v>16</v>
      </c>
      <c r="H12" s="12">
        <f t="shared" si="0"/>
        <v>8.88888888888889</v>
      </c>
      <c r="I12" s="21">
        <v>40.2</v>
      </c>
      <c r="J12" s="21">
        <v>40.2</v>
      </c>
      <c r="K12" s="10">
        <f t="shared" si="1"/>
        <v>40</v>
      </c>
      <c r="L12" s="21">
        <v>9.6</v>
      </c>
      <c r="M12" s="10">
        <f t="shared" si="2"/>
        <v>38.4</v>
      </c>
      <c r="N12" s="9">
        <f t="shared" si="3"/>
        <v>87.28888888888889</v>
      </c>
      <c r="O12" s="88" t="s">
        <v>78</v>
      </c>
      <c r="P12" s="26" t="s">
        <v>254</v>
      </c>
      <c r="Q12" s="20"/>
      <c r="R12" s="20"/>
    </row>
    <row r="13" spans="1:18" ht="14.25">
      <c r="A13" s="4">
        <v>9</v>
      </c>
      <c r="B13" s="24" t="s">
        <v>141</v>
      </c>
      <c r="C13" s="24"/>
      <c r="D13" s="26" t="s">
        <v>550</v>
      </c>
      <c r="E13" s="26" t="s">
        <v>551</v>
      </c>
      <c r="F13" s="26" t="s">
        <v>761</v>
      </c>
      <c r="G13" s="29">
        <v>26</v>
      </c>
      <c r="H13" s="12">
        <f t="shared" si="0"/>
        <v>14.444444444444445</v>
      </c>
      <c r="I13" s="21">
        <v>50.35</v>
      </c>
      <c r="J13" s="21">
        <v>52.44</v>
      </c>
      <c r="K13" s="10">
        <f t="shared" si="1"/>
        <v>38.405797101449274</v>
      </c>
      <c r="L13" s="21">
        <v>7.9</v>
      </c>
      <c r="M13" s="10">
        <f t="shared" si="2"/>
        <v>31.6</v>
      </c>
      <c r="N13" s="9">
        <f t="shared" si="3"/>
        <v>84.45024154589372</v>
      </c>
      <c r="O13" s="88" t="s">
        <v>78</v>
      </c>
      <c r="P13" s="26" t="s">
        <v>516</v>
      </c>
      <c r="Q13" s="35"/>
      <c r="R13" s="35"/>
    </row>
    <row r="14" spans="1:18" ht="14.25">
      <c r="A14" s="1">
        <v>10</v>
      </c>
      <c r="B14" s="24" t="s">
        <v>90</v>
      </c>
      <c r="C14" s="24"/>
      <c r="D14" s="26" t="s">
        <v>791</v>
      </c>
      <c r="E14" s="26" t="s">
        <v>102</v>
      </c>
      <c r="F14" s="26" t="s">
        <v>810</v>
      </c>
      <c r="G14" s="61">
        <v>31</v>
      </c>
      <c r="H14" s="62">
        <f t="shared" si="0"/>
        <v>17.22222222222222</v>
      </c>
      <c r="I14" s="21">
        <v>44</v>
      </c>
      <c r="J14" s="63">
        <v>53</v>
      </c>
      <c r="K14" s="64">
        <f t="shared" si="1"/>
        <v>33.20754716981132</v>
      </c>
      <c r="L14" s="21">
        <v>8.3</v>
      </c>
      <c r="M14" s="64">
        <f t="shared" si="2"/>
        <v>33.2</v>
      </c>
      <c r="N14" s="65">
        <f t="shared" si="3"/>
        <v>83.62976939203355</v>
      </c>
      <c r="O14" s="30" t="s">
        <v>73</v>
      </c>
      <c r="P14" s="26" t="s">
        <v>808</v>
      </c>
      <c r="Q14" s="35"/>
      <c r="R14" s="35"/>
    </row>
    <row r="15" spans="1:18" ht="14.25">
      <c r="A15" s="1">
        <v>11</v>
      </c>
      <c r="B15" s="97" t="s">
        <v>643</v>
      </c>
      <c r="C15" s="24"/>
      <c r="D15" s="26" t="s">
        <v>644</v>
      </c>
      <c r="E15" s="26" t="s">
        <v>380</v>
      </c>
      <c r="F15" s="59" t="s">
        <v>596</v>
      </c>
      <c r="G15" s="29">
        <v>21</v>
      </c>
      <c r="H15" s="12">
        <f t="shared" si="0"/>
        <v>11.666666666666666</v>
      </c>
      <c r="I15" s="21">
        <v>39</v>
      </c>
      <c r="J15" s="21">
        <v>40.9</v>
      </c>
      <c r="K15" s="10">
        <f t="shared" si="1"/>
        <v>38.141809290953546</v>
      </c>
      <c r="L15" s="21">
        <v>8.4</v>
      </c>
      <c r="M15" s="10">
        <f t="shared" si="2"/>
        <v>33.6</v>
      </c>
      <c r="N15" s="9">
        <f t="shared" si="3"/>
        <v>83.40847595762021</v>
      </c>
      <c r="O15" s="26" t="s">
        <v>123</v>
      </c>
      <c r="P15" s="26" t="s">
        <v>636</v>
      </c>
      <c r="Q15" s="35"/>
      <c r="R15" s="35"/>
    </row>
    <row r="16" spans="1:18" ht="14.25">
      <c r="A16" s="1">
        <v>12</v>
      </c>
      <c r="B16" s="97" t="s">
        <v>315</v>
      </c>
      <c r="C16" s="24"/>
      <c r="D16" s="55" t="s">
        <v>792</v>
      </c>
      <c r="E16" s="55" t="s">
        <v>793</v>
      </c>
      <c r="F16" s="26" t="s">
        <v>810</v>
      </c>
      <c r="G16" s="61">
        <v>30</v>
      </c>
      <c r="H16" s="62">
        <f t="shared" si="0"/>
        <v>16.666666666666668</v>
      </c>
      <c r="I16" s="21">
        <v>44</v>
      </c>
      <c r="J16" s="21">
        <v>52.5</v>
      </c>
      <c r="K16" s="64">
        <f t="shared" si="1"/>
        <v>33.523809523809526</v>
      </c>
      <c r="L16" s="21">
        <v>8.2</v>
      </c>
      <c r="M16" s="64">
        <f t="shared" si="2"/>
        <v>32.8</v>
      </c>
      <c r="N16" s="65">
        <f t="shared" si="3"/>
        <v>82.99047619047619</v>
      </c>
      <c r="O16" s="88" t="s">
        <v>78</v>
      </c>
      <c r="P16" s="26" t="s">
        <v>808</v>
      </c>
      <c r="Q16" s="35"/>
      <c r="R16" s="35"/>
    </row>
    <row r="17" spans="1:18" ht="14.25">
      <c r="A17" s="1">
        <v>13</v>
      </c>
      <c r="B17" s="24" t="s">
        <v>645</v>
      </c>
      <c r="C17" s="24"/>
      <c r="D17" s="26" t="s">
        <v>646</v>
      </c>
      <c r="E17" s="26" t="s">
        <v>72</v>
      </c>
      <c r="F17" s="59" t="s">
        <v>596</v>
      </c>
      <c r="G17" s="29">
        <v>29</v>
      </c>
      <c r="H17" s="12">
        <f t="shared" si="0"/>
        <v>16.11111111111111</v>
      </c>
      <c r="I17" s="21">
        <v>39</v>
      </c>
      <c r="J17" s="22">
        <v>42.5</v>
      </c>
      <c r="K17" s="10">
        <f t="shared" si="1"/>
        <v>36.705882352941174</v>
      </c>
      <c r="L17" s="21">
        <v>7.5</v>
      </c>
      <c r="M17" s="10">
        <f t="shared" si="2"/>
        <v>30</v>
      </c>
      <c r="N17" s="9">
        <f t="shared" si="3"/>
        <v>82.81699346405229</v>
      </c>
      <c r="O17" s="30" t="s">
        <v>123</v>
      </c>
      <c r="P17" s="26" t="s">
        <v>623</v>
      </c>
      <c r="Q17" s="35"/>
      <c r="R17" s="35"/>
    </row>
    <row r="18" spans="1:18" ht="14.25">
      <c r="A18" s="1">
        <v>14</v>
      </c>
      <c r="B18" s="24" t="s">
        <v>311</v>
      </c>
      <c r="C18" s="24"/>
      <c r="D18" s="26" t="s">
        <v>794</v>
      </c>
      <c r="E18" s="26" t="s">
        <v>163</v>
      </c>
      <c r="F18" s="26" t="s">
        <v>810</v>
      </c>
      <c r="G18" s="61">
        <v>29</v>
      </c>
      <c r="H18" s="62">
        <f t="shared" si="0"/>
        <v>16.11111111111111</v>
      </c>
      <c r="I18" s="21">
        <v>43.5</v>
      </c>
      <c r="J18" s="21">
        <v>52</v>
      </c>
      <c r="K18" s="64">
        <f t="shared" si="1"/>
        <v>33.46153846153846</v>
      </c>
      <c r="L18" s="21">
        <v>8.1</v>
      </c>
      <c r="M18" s="64">
        <f t="shared" si="2"/>
        <v>32.4</v>
      </c>
      <c r="N18" s="65">
        <f t="shared" si="3"/>
        <v>81.97264957264957</v>
      </c>
      <c r="O18" s="88" t="s">
        <v>78</v>
      </c>
      <c r="P18" s="26" t="s">
        <v>808</v>
      </c>
      <c r="Q18" s="35"/>
      <c r="R18" s="35"/>
    </row>
    <row r="19" spans="1:18" ht="14.25">
      <c r="A19" s="1">
        <v>15</v>
      </c>
      <c r="B19" s="24" t="s">
        <v>552</v>
      </c>
      <c r="C19" s="24"/>
      <c r="D19" s="26" t="s">
        <v>553</v>
      </c>
      <c r="E19" s="26" t="s">
        <v>239</v>
      </c>
      <c r="F19" s="26" t="s">
        <v>761</v>
      </c>
      <c r="G19" s="29">
        <v>21</v>
      </c>
      <c r="H19" s="12">
        <f t="shared" si="0"/>
        <v>11.666666666666666</v>
      </c>
      <c r="I19" s="21">
        <v>50.35</v>
      </c>
      <c r="J19" s="21">
        <v>52.33</v>
      </c>
      <c r="K19" s="10">
        <f t="shared" si="1"/>
        <v>38.48652780431875</v>
      </c>
      <c r="L19" s="21">
        <v>7.9</v>
      </c>
      <c r="M19" s="10">
        <f t="shared" si="2"/>
        <v>31.6</v>
      </c>
      <c r="N19" s="9">
        <f t="shared" si="3"/>
        <v>81.75319447098542</v>
      </c>
      <c r="O19" s="88" t="s">
        <v>78</v>
      </c>
      <c r="P19" s="26" t="s">
        <v>516</v>
      </c>
      <c r="Q19" s="35"/>
      <c r="R19" s="35"/>
    </row>
    <row r="20" spans="1:18" ht="14.25">
      <c r="A20" s="1">
        <v>16</v>
      </c>
      <c r="B20" s="24" t="s">
        <v>647</v>
      </c>
      <c r="C20" s="24"/>
      <c r="D20" s="26" t="s">
        <v>648</v>
      </c>
      <c r="E20" s="26" t="s">
        <v>649</v>
      </c>
      <c r="F20" s="59" t="s">
        <v>596</v>
      </c>
      <c r="G20" s="29">
        <v>24</v>
      </c>
      <c r="H20" s="12">
        <f t="shared" si="0"/>
        <v>13.333333333333334</v>
      </c>
      <c r="I20" s="21">
        <v>39</v>
      </c>
      <c r="J20" s="22">
        <v>41.5</v>
      </c>
      <c r="K20" s="10">
        <f t="shared" si="1"/>
        <v>37.59036144578313</v>
      </c>
      <c r="L20" s="21">
        <v>7.7</v>
      </c>
      <c r="M20" s="10">
        <f t="shared" si="2"/>
        <v>30.8</v>
      </c>
      <c r="N20" s="9">
        <f t="shared" si="3"/>
        <v>81.72369477911647</v>
      </c>
      <c r="O20" s="30" t="s">
        <v>123</v>
      </c>
      <c r="P20" s="26" t="s">
        <v>636</v>
      </c>
      <c r="Q20" s="35"/>
      <c r="R20" s="35"/>
    </row>
    <row r="21" spans="1:18" ht="14.25">
      <c r="A21" s="1">
        <v>17</v>
      </c>
      <c r="B21" s="24" t="s">
        <v>313</v>
      </c>
      <c r="C21" s="24"/>
      <c r="D21" s="26" t="s">
        <v>795</v>
      </c>
      <c r="E21" s="26" t="s">
        <v>239</v>
      </c>
      <c r="F21" s="26" t="s">
        <v>810</v>
      </c>
      <c r="G21" s="61">
        <v>29</v>
      </c>
      <c r="H21" s="62">
        <f t="shared" si="0"/>
        <v>16.11111111111111</v>
      </c>
      <c r="I21" s="21">
        <v>43</v>
      </c>
      <c r="J21" s="21">
        <v>52</v>
      </c>
      <c r="K21" s="64">
        <f t="shared" si="1"/>
        <v>33.07692307692308</v>
      </c>
      <c r="L21" s="21">
        <v>8</v>
      </c>
      <c r="M21" s="64">
        <f t="shared" si="2"/>
        <v>32</v>
      </c>
      <c r="N21" s="65">
        <f t="shared" si="3"/>
        <v>81.1880341880342</v>
      </c>
      <c r="O21" s="88" t="s">
        <v>78</v>
      </c>
      <c r="P21" s="26" t="s">
        <v>808</v>
      </c>
      <c r="Q21" s="35"/>
      <c r="R21" s="35"/>
    </row>
    <row r="22" spans="1:18" ht="14.25">
      <c r="A22" s="1">
        <v>18</v>
      </c>
      <c r="B22" s="24" t="s">
        <v>87</v>
      </c>
      <c r="C22" s="24"/>
      <c r="D22" s="27" t="s">
        <v>796</v>
      </c>
      <c r="E22" s="27" t="s">
        <v>160</v>
      </c>
      <c r="F22" s="26" t="s">
        <v>810</v>
      </c>
      <c r="G22" s="61">
        <v>30</v>
      </c>
      <c r="H22" s="62">
        <f t="shared" si="0"/>
        <v>16.666666666666668</v>
      </c>
      <c r="I22" s="21">
        <v>42</v>
      </c>
      <c r="J22" s="21">
        <v>50</v>
      </c>
      <c r="K22" s="64">
        <f t="shared" si="1"/>
        <v>33.6</v>
      </c>
      <c r="L22" s="21">
        <v>7.6</v>
      </c>
      <c r="M22" s="64">
        <f t="shared" si="2"/>
        <v>30.4</v>
      </c>
      <c r="N22" s="65">
        <f t="shared" si="3"/>
        <v>80.66666666666666</v>
      </c>
      <c r="O22" s="88" t="s">
        <v>78</v>
      </c>
      <c r="P22" s="26" t="s">
        <v>808</v>
      </c>
      <c r="Q22" s="35"/>
      <c r="R22" s="35"/>
    </row>
    <row r="23" spans="1:18" ht="14.25">
      <c r="A23" s="1">
        <v>19</v>
      </c>
      <c r="B23" s="80" t="s">
        <v>134</v>
      </c>
      <c r="C23" s="80" t="s">
        <v>134</v>
      </c>
      <c r="D23" s="81" t="s">
        <v>135</v>
      </c>
      <c r="E23" s="81" t="s">
        <v>136</v>
      </c>
      <c r="F23" s="59" t="s">
        <v>758</v>
      </c>
      <c r="G23" s="77">
        <v>23.5</v>
      </c>
      <c r="H23" s="69">
        <f t="shared" si="0"/>
        <v>13.055555555555555</v>
      </c>
      <c r="I23" s="70">
        <v>44.9</v>
      </c>
      <c r="J23" s="70">
        <v>52.2</v>
      </c>
      <c r="K23" s="72">
        <f t="shared" si="1"/>
        <v>34.406130268199234</v>
      </c>
      <c r="L23" s="70">
        <v>8.1</v>
      </c>
      <c r="M23" s="72">
        <f t="shared" si="2"/>
        <v>32.4</v>
      </c>
      <c r="N23" s="73">
        <f t="shared" si="3"/>
        <v>79.86168582375478</v>
      </c>
      <c r="O23" s="88" t="s">
        <v>78</v>
      </c>
      <c r="P23" s="59" t="s">
        <v>137</v>
      </c>
      <c r="Q23" s="20"/>
      <c r="R23" s="20"/>
    </row>
    <row r="24" spans="1:18" ht="14.25">
      <c r="A24" s="1">
        <v>20</v>
      </c>
      <c r="B24" s="23"/>
      <c r="C24" s="24" t="s">
        <v>311</v>
      </c>
      <c r="D24" s="26" t="s">
        <v>312</v>
      </c>
      <c r="E24" s="26" t="s">
        <v>189</v>
      </c>
      <c r="F24" s="26" t="s">
        <v>760</v>
      </c>
      <c r="G24" s="29">
        <v>9</v>
      </c>
      <c r="H24" s="12">
        <f t="shared" si="0"/>
        <v>5</v>
      </c>
      <c r="I24" s="21">
        <v>40.2</v>
      </c>
      <c r="J24" s="21">
        <v>46</v>
      </c>
      <c r="K24" s="10">
        <f t="shared" si="1"/>
        <v>34.95652173913044</v>
      </c>
      <c r="L24" s="21">
        <v>9.8</v>
      </c>
      <c r="M24" s="10">
        <f t="shared" si="2"/>
        <v>39.2</v>
      </c>
      <c r="N24" s="9">
        <f t="shared" si="3"/>
        <v>79.15652173913044</v>
      </c>
      <c r="O24" s="19" t="s">
        <v>123</v>
      </c>
      <c r="P24" s="26" t="s">
        <v>254</v>
      </c>
      <c r="Q24" s="20"/>
      <c r="R24" s="20"/>
    </row>
    <row r="25" spans="1:18" ht="14.25">
      <c r="A25" s="1">
        <v>21</v>
      </c>
      <c r="B25" s="80" t="s">
        <v>138</v>
      </c>
      <c r="C25" s="80" t="s">
        <v>138</v>
      </c>
      <c r="D25" s="59" t="s">
        <v>139</v>
      </c>
      <c r="E25" s="59" t="s">
        <v>140</v>
      </c>
      <c r="F25" s="59" t="s">
        <v>758</v>
      </c>
      <c r="G25" s="77">
        <v>21.5</v>
      </c>
      <c r="H25" s="69">
        <f t="shared" si="0"/>
        <v>11.944444444444445</v>
      </c>
      <c r="I25" s="70">
        <v>44.9</v>
      </c>
      <c r="J25" s="71">
        <v>50.5</v>
      </c>
      <c r="K25" s="72">
        <f t="shared" si="1"/>
        <v>35.56435643564357</v>
      </c>
      <c r="L25" s="70">
        <v>7.2</v>
      </c>
      <c r="M25" s="72">
        <f t="shared" si="2"/>
        <v>28.8</v>
      </c>
      <c r="N25" s="73">
        <f t="shared" si="3"/>
        <v>76.30880088008801</v>
      </c>
      <c r="O25" s="88" t="s">
        <v>78</v>
      </c>
      <c r="P25" s="59" t="s">
        <v>137</v>
      </c>
      <c r="Q25" s="20"/>
      <c r="R25" s="20"/>
    </row>
    <row r="26" spans="1:18" ht="14.25">
      <c r="A26" s="1">
        <v>22</v>
      </c>
      <c r="B26" s="80" t="s">
        <v>141</v>
      </c>
      <c r="C26" s="80" t="s">
        <v>141</v>
      </c>
      <c r="D26" s="59" t="s">
        <v>142</v>
      </c>
      <c r="E26" s="59" t="s">
        <v>72</v>
      </c>
      <c r="F26" s="59" t="s">
        <v>758</v>
      </c>
      <c r="G26" s="77">
        <v>21.5</v>
      </c>
      <c r="H26" s="69">
        <f t="shared" si="0"/>
        <v>11.944444444444445</v>
      </c>
      <c r="I26" s="70">
        <v>44.9</v>
      </c>
      <c r="J26" s="70">
        <v>54.5</v>
      </c>
      <c r="K26" s="72">
        <f t="shared" si="1"/>
        <v>32.95412844036697</v>
      </c>
      <c r="L26" s="70">
        <v>7.8</v>
      </c>
      <c r="M26" s="72">
        <f t="shared" si="2"/>
        <v>31.2</v>
      </c>
      <c r="N26" s="73">
        <f t="shared" si="3"/>
        <v>76.09857288481142</v>
      </c>
      <c r="O26" s="88" t="s">
        <v>78</v>
      </c>
      <c r="P26" s="59" t="s">
        <v>137</v>
      </c>
      <c r="Q26" s="20"/>
      <c r="R26" s="20"/>
    </row>
    <row r="27" spans="1:18" ht="14.25">
      <c r="A27" s="1">
        <v>23</v>
      </c>
      <c r="B27" s="80" t="s">
        <v>143</v>
      </c>
      <c r="C27" s="80" t="s">
        <v>143</v>
      </c>
      <c r="D27" s="59" t="s">
        <v>144</v>
      </c>
      <c r="E27" s="59" t="s">
        <v>136</v>
      </c>
      <c r="F27" s="59" t="s">
        <v>758</v>
      </c>
      <c r="G27" s="77">
        <v>21.5</v>
      </c>
      <c r="H27" s="69">
        <f t="shared" si="0"/>
        <v>11.944444444444445</v>
      </c>
      <c r="I27" s="70">
        <v>44.9</v>
      </c>
      <c r="J27" s="70">
        <v>44.9</v>
      </c>
      <c r="K27" s="72">
        <f t="shared" si="1"/>
        <v>40</v>
      </c>
      <c r="L27" s="70">
        <v>6</v>
      </c>
      <c r="M27" s="72">
        <f t="shared" si="2"/>
        <v>24</v>
      </c>
      <c r="N27" s="73">
        <f t="shared" si="3"/>
        <v>75.94444444444444</v>
      </c>
      <c r="O27" s="88" t="s">
        <v>78</v>
      </c>
      <c r="P27" s="59" t="s">
        <v>137</v>
      </c>
      <c r="Q27" s="20"/>
      <c r="R27" s="20"/>
    </row>
    <row r="28" spans="1:18" ht="14.25">
      <c r="A28" s="1">
        <v>24</v>
      </c>
      <c r="B28" s="24"/>
      <c r="C28" s="24" t="s">
        <v>313</v>
      </c>
      <c r="D28" s="27" t="s">
        <v>314</v>
      </c>
      <c r="E28" s="27" t="s">
        <v>147</v>
      </c>
      <c r="F28" s="26" t="s">
        <v>760</v>
      </c>
      <c r="G28" s="29">
        <v>14</v>
      </c>
      <c r="H28" s="12">
        <f t="shared" si="0"/>
        <v>7.777777777777778</v>
      </c>
      <c r="I28" s="21">
        <v>40.2</v>
      </c>
      <c r="J28" s="21">
        <v>46.45</v>
      </c>
      <c r="K28" s="10">
        <f t="shared" si="1"/>
        <v>34.617868675995695</v>
      </c>
      <c r="L28" s="21">
        <v>8.1</v>
      </c>
      <c r="M28" s="10">
        <f t="shared" si="2"/>
        <v>32.4</v>
      </c>
      <c r="N28" s="9">
        <f t="shared" si="3"/>
        <v>74.79564645377347</v>
      </c>
      <c r="O28" s="19" t="s">
        <v>123</v>
      </c>
      <c r="P28" s="26" t="s">
        <v>254</v>
      </c>
      <c r="Q28" s="20"/>
      <c r="R28" s="20"/>
    </row>
    <row r="29" spans="1:18" ht="14.25">
      <c r="A29" s="1">
        <v>25</v>
      </c>
      <c r="B29" s="35"/>
      <c r="C29" s="24" t="s">
        <v>315</v>
      </c>
      <c r="D29" s="26" t="s">
        <v>316</v>
      </c>
      <c r="E29" s="26" t="s">
        <v>140</v>
      </c>
      <c r="F29" s="26" t="s">
        <v>760</v>
      </c>
      <c r="G29" s="29">
        <v>6</v>
      </c>
      <c r="H29" s="12">
        <f t="shared" si="0"/>
        <v>3.3333333333333335</v>
      </c>
      <c r="I29" s="21">
        <v>40.2</v>
      </c>
      <c r="J29" s="21">
        <v>43</v>
      </c>
      <c r="K29" s="10">
        <f t="shared" si="1"/>
        <v>37.395348837209305</v>
      </c>
      <c r="L29" s="21">
        <v>7.6</v>
      </c>
      <c r="M29" s="10">
        <f t="shared" si="2"/>
        <v>30.4</v>
      </c>
      <c r="N29" s="9">
        <f t="shared" si="3"/>
        <v>71.12868217054265</v>
      </c>
      <c r="O29" s="19" t="s">
        <v>123</v>
      </c>
      <c r="P29" s="26" t="s">
        <v>254</v>
      </c>
      <c r="Q29" s="35"/>
      <c r="R29" s="35"/>
    </row>
    <row r="30" spans="1:18" ht="14.25">
      <c r="A30" s="1">
        <v>26</v>
      </c>
      <c r="B30" s="80" t="s">
        <v>145</v>
      </c>
      <c r="C30" s="80" t="s">
        <v>145</v>
      </c>
      <c r="D30" s="103" t="s">
        <v>146</v>
      </c>
      <c r="E30" s="103" t="s">
        <v>147</v>
      </c>
      <c r="F30" s="106" t="s">
        <v>758</v>
      </c>
      <c r="G30" s="77">
        <v>19</v>
      </c>
      <c r="H30" s="69">
        <f t="shared" si="0"/>
        <v>10.555555555555555</v>
      </c>
      <c r="I30" s="70">
        <v>44.9</v>
      </c>
      <c r="J30" s="70">
        <v>58.6</v>
      </c>
      <c r="K30" s="72">
        <f t="shared" si="1"/>
        <v>30.648464163822524</v>
      </c>
      <c r="L30" s="70">
        <v>7.3</v>
      </c>
      <c r="M30" s="72">
        <f t="shared" si="2"/>
        <v>29.2</v>
      </c>
      <c r="N30" s="73">
        <f t="shared" si="3"/>
        <v>70.40401971937808</v>
      </c>
      <c r="O30" s="88" t="s">
        <v>78</v>
      </c>
      <c r="P30" s="59" t="s">
        <v>137</v>
      </c>
      <c r="Q30" s="20"/>
      <c r="R30" s="20"/>
    </row>
    <row r="31" spans="1:18" ht="14.25">
      <c r="A31" s="1">
        <v>27</v>
      </c>
      <c r="B31" s="24" t="s">
        <v>434</v>
      </c>
      <c r="C31" s="24"/>
      <c r="D31" s="26" t="s">
        <v>435</v>
      </c>
      <c r="E31" s="26" t="s">
        <v>184</v>
      </c>
      <c r="F31" s="26" t="s">
        <v>383</v>
      </c>
      <c r="G31" s="29">
        <v>9.5</v>
      </c>
      <c r="H31" s="12">
        <f t="shared" si="0"/>
        <v>5.277777777777778</v>
      </c>
      <c r="I31" s="21">
        <v>55.4</v>
      </c>
      <c r="J31" s="21">
        <v>59.79</v>
      </c>
      <c r="K31" s="10">
        <f t="shared" si="1"/>
        <v>37.06305402241178</v>
      </c>
      <c r="L31" s="21">
        <v>7</v>
      </c>
      <c r="M31" s="10">
        <f t="shared" si="2"/>
        <v>28</v>
      </c>
      <c r="N31" s="9">
        <f t="shared" si="3"/>
        <v>70.34083180018956</v>
      </c>
      <c r="O31" s="88" t="s">
        <v>78</v>
      </c>
      <c r="P31" s="26" t="s">
        <v>384</v>
      </c>
      <c r="Q31" s="35"/>
      <c r="R31" s="35"/>
    </row>
    <row r="32" spans="1:18" ht="14.25">
      <c r="A32" s="1">
        <v>28</v>
      </c>
      <c r="B32" s="24" t="s">
        <v>431</v>
      </c>
      <c r="C32" s="24"/>
      <c r="D32" s="26" t="s">
        <v>432</v>
      </c>
      <c r="E32" s="26" t="s">
        <v>433</v>
      </c>
      <c r="F32" s="26" t="s">
        <v>383</v>
      </c>
      <c r="G32" s="29">
        <v>14</v>
      </c>
      <c r="H32" s="12">
        <f t="shared" si="0"/>
        <v>7.777777777777778</v>
      </c>
      <c r="I32" s="21">
        <v>55.4</v>
      </c>
      <c r="J32" s="22">
        <v>60.16</v>
      </c>
      <c r="K32" s="10">
        <f t="shared" si="1"/>
        <v>36.83510638297872</v>
      </c>
      <c r="L32" s="21">
        <v>6.4</v>
      </c>
      <c r="M32" s="10">
        <f t="shared" si="2"/>
        <v>25.6</v>
      </c>
      <c r="N32" s="9">
        <f t="shared" si="3"/>
        <v>70.2128841607565</v>
      </c>
      <c r="O32" s="88" t="s">
        <v>78</v>
      </c>
      <c r="P32" s="26" t="s">
        <v>384</v>
      </c>
      <c r="Q32" s="35"/>
      <c r="R32" s="35"/>
    </row>
    <row r="33" spans="1:18" ht="14.25">
      <c r="A33" s="1">
        <v>29</v>
      </c>
      <c r="B33" s="35"/>
      <c r="C33" s="24" t="s">
        <v>317</v>
      </c>
      <c r="D33" s="26" t="s">
        <v>318</v>
      </c>
      <c r="E33" s="26" t="s">
        <v>319</v>
      </c>
      <c r="F33" s="26" t="s">
        <v>760</v>
      </c>
      <c r="G33" s="29">
        <v>6</v>
      </c>
      <c r="H33" s="12">
        <f t="shared" si="0"/>
        <v>3.3333333333333335</v>
      </c>
      <c r="I33" s="21">
        <v>40.2</v>
      </c>
      <c r="J33" s="22">
        <v>54.3</v>
      </c>
      <c r="K33" s="10">
        <f t="shared" si="1"/>
        <v>29.613259668508288</v>
      </c>
      <c r="L33" s="21">
        <v>7</v>
      </c>
      <c r="M33" s="10">
        <f t="shared" si="2"/>
        <v>28</v>
      </c>
      <c r="N33" s="9">
        <f t="shared" si="3"/>
        <v>60.94659300184162</v>
      </c>
      <c r="O33" s="20" t="s">
        <v>123</v>
      </c>
      <c r="P33" s="26" t="s">
        <v>254</v>
      </c>
      <c r="Q33" s="35"/>
      <c r="R33" s="35"/>
    </row>
  </sheetData>
  <sheetProtection/>
  <autoFilter ref="B4:R33">
    <sortState ref="B5:R33">
      <sortCondition descending="1" sortBy="value" ref="N5:N33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7" sqref="O7:O31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4.7109375" style="0" bestFit="1" customWidth="1"/>
    <col min="4" max="4" width="12.7109375" style="0" bestFit="1" customWidth="1"/>
    <col min="5" max="5" width="11.7109375" style="0" bestFit="1" customWidth="1"/>
    <col min="6" max="6" width="44.28125" style="0" bestFit="1" customWidth="1"/>
    <col min="15" max="15" width="10.7109375" style="0" bestFit="1" customWidth="1"/>
    <col min="16" max="16" width="33.00390625" style="0" bestFit="1" customWidth="1"/>
    <col min="17" max="17" width="11.7109375" style="0" bestFit="1" customWidth="1"/>
    <col min="18" max="18" width="11.8515625" style="0" bestFit="1" customWidth="1"/>
  </cols>
  <sheetData>
    <row r="1" spans="1:18" ht="14.25">
      <c r="A1" s="131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7.75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ht="14.2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ht="14.25">
      <c r="A4" s="4"/>
      <c r="B4" s="4" t="s">
        <v>6</v>
      </c>
      <c r="C4" s="4"/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ht="14.25">
      <c r="A5" s="1">
        <v>1</v>
      </c>
      <c r="B5" s="24" t="s">
        <v>90</v>
      </c>
      <c r="C5" s="24" t="s">
        <v>90</v>
      </c>
      <c r="D5" s="26" t="s">
        <v>91</v>
      </c>
      <c r="E5" s="26" t="s">
        <v>92</v>
      </c>
      <c r="F5" s="26" t="s">
        <v>757</v>
      </c>
      <c r="G5" s="29">
        <v>35.6</v>
      </c>
      <c r="H5" s="12">
        <f aca="true" t="shared" si="0" ref="H5:H28">20*G5/36</f>
        <v>19.77777777777778</v>
      </c>
      <c r="I5" s="21">
        <v>44.1</v>
      </c>
      <c r="J5" s="22">
        <v>48</v>
      </c>
      <c r="K5" s="10">
        <f aca="true" t="shared" si="1" ref="K5:K34">40*I5/J5</f>
        <v>36.75</v>
      </c>
      <c r="L5" s="21">
        <v>9.9</v>
      </c>
      <c r="M5" s="10">
        <f aca="true" t="shared" si="2" ref="M5:M34">40*L5/10</f>
        <v>39.6</v>
      </c>
      <c r="N5" s="9">
        <f aca="true" t="shared" si="3" ref="N5:N34">H5+K5+M5</f>
        <v>96.12777777777778</v>
      </c>
      <c r="O5" s="30" t="s">
        <v>73</v>
      </c>
      <c r="P5" s="26" t="s">
        <v>74</v>
      </c>
      <c r="Q5" s="30"/>
      <c r="R5" s="20"/>
    </row>
    <row r="6" spans="1:18" ht="14.25">
      <c r="A6" s="4">
        <v>2</v>
      </c>
      <c r="B6" s="85" t="s">
        <v>633</v>
      </c>
      <c r="C6" s="85"/>
      <c r="D6" s="88" t="s">
        <v>613</v>
      </c>
      <c r="E6" s="88" t="s">
        <v>251</v>
      </c>
      <c r="F6" s="46" t="s">
        <v>596</v>
      </c>
      <c r="G6" s="89">
        <v>28</v>
      </c>
      <c r="H6" s="90">
        <f t="shared" si="0"/>
        <v>15.555555555555555</v>
      </c>
      <c r="I6" s="91">
        <v>45.5</v>
      </c>
      <c r="J6" s="91">
        <v>45.5</v>
      </c>
      <c r="K6" s="93">
        <f t="shared" si="1"/>
        <v>40</v>
      </c>
      <c r="L6" s="91">
        <v>9.9</v>
      </c>
      <c r="M6" s="93">
        <f t="shared" si="2"/>
        <v>39.6</v>
      </c>
      <c r="N6" s="107">
        <f t="shared" si="3"/>
        <v>95.15555555555557</v>
      </c>
      <c r="O6" s="30" t="s">
        <v>73</v>
      </c>
      <c r="P6" s="88" t="s">
        <v>636</v>
      </c>
      <c r="Q6" s="35"/>
      <c r="R6" s="35"/>
    </row>
    <row r="7" spans="1:18" ht="14.25">
      <c r="A7" s="4">
        <v>3</v>
      </c>
      <c r="B7" s="85" t="s">
        <v>639</v>
      </c>
      <c r="C7" s="85"/>
      <c r="D7" s="88" t="s">
        <v>650</v>
      </c>
      <c r="E7" s="88" t="s">
        <v>651</v>
      </c>
      <c r="F7" s="46" t="s">
        <v>596</v>
      </c>
      <c r="G7" s="89">
        <v>26</v>
      </c>
      <c r="H7" s="90">
        <f t="shared" si="0"/>
        <v>14.444444444444445</v>
      </c>
      <c r="I7" s="91">
        <v>45.5</v>
      </c>
      <c r="J7" s="91">
        <v>46.5</v>
      </c>
      <c r="K7" s="93">
        <f t="shared" si="1"/>
        <v>39.13978494623656</v>
      </c>
      <c r="L7" s="91">
        <v>9.8</v>
      </c>
      <c r="M7" s="93">
        <f t="shared" si="2"/>
        <v>39.2</v>
      </c>
      <c r="N7" s="107">
        <f t="shared" si="3"/>
        <v>92.784229390681</v>
      </c>
      <c r="O7" s="88" t="s">
        <v>78</v>
      </c>
      <c r="P7" s="88" t="s">
        <v>636</v>
      </c>
      <c r="Q7" s="35"/>
      <c r="R7" s="35"/>
    </row>
    <row r="8" spans="1:18" ht="14.25">
      <c r="A8" s="4">
        <v>4</v>
      </c>
      <c r="B8" s="85" t="s">
        <v>148</v>
      </c>
      <c r="C8" s="85"/>
      <c r="D8" s="88" t="s">
        <v>554</v>
      </c>
      <c r="E8" s="88" t="s">
        <v>492</v>
      </c>
      <c r="F8" s="88" t="s">
        <v>761</v>
      </c>
      <c r="G8" s="89">
        <v>30</v>
      </c>
      <c r="H8" s="90">
        <f t="shared" si="0"/>
        <v>16.666666666666668</v>
      </c>
      <c r="I8" s="91">
        <v>46.12</v>
      </c>
      <c r="J8" s="91">
        <v>46.12</v>
      </c>
      <c r="K8" s="93">
        <f t="shared" si="1"/>
        <v>40</v>
      </c>
      <c r="L8" s="91">
        <v>9</v>
      </c>
      <c r="M8" s="93">
        <f t="shared" si="2"/>
        <v>36</v>
      </c>
      <c r="N8" s="107">
        <f t="shared" si="3"/>
        <v>92.66666666666667</v>
      </c>
      <c r="O8" s="30" t="s">
        <v>73</v>
      </c>
      <c r="P8" s="88" t="s">
        <v>516</v>
      </c>
      <c r="Q8" s="35"/>
      <c r="R8" s="35"/>
    </row>
    <row r="9" spans="1:18" ht="14.25">
      <c r="A9" s="4">
        <v>5</v>
      </c>
      <c r="B9" s="24" t="s">
        <v>643</v>
      </c>
      <c r="C9" s="24"/>
      <c r="D9" s="27" t="s">
        <v>652</v>
      </c>
      <c r="E9" s="27" t="s">
        <v>85</v>
      </c>
      <c r="F9" s="59" t="s">
        <v>596</v>
      </c>
      <c r="G9" s="29">
        <v>24</v>
      </c>
      <c r="H9" s="12">
        <f t="shared" si="0"/>
        <v>13.333333333333334</v>
      </c>
      <c r="I9" s="21">
        <v>45.5</v>
      </c>
      <c r="J9" s="21">
        <v>46.8</v>
      </c>
      <c r="K9" s="10">
        <f t="shared" si="1"/>
        <v>38.88888888888889</v>
      </c>
      <c r="L9" s="21">
        <v>9.9</v>
      </c>
      <c r="M9" s="10">
        <f t="shared" si="2"/>
        <v>39.6</v>
      </c>
      <c r="N9" s="9">
        <f t="shared" si="3"/>
        <v>91.82222222222222</v>
      </c>
      <c r="O9" s="26" t="s">
        <v>123</v>
      </c>
      <c r="P9" s="26" t="s">
        <v>636</v>
      </c>
      <c r="Q9" s="35"/>
      <c r="R9" s="35"/>
    </row>
    <row r="10" spans="1:18" ht="14.25">
      <c r="A10" s="1">
        <v>6</v>
      </c>
      <c r="B10" s="24" t="s">
        <v>647</v>
      </c>
      <c r="C10" s="24"/>
      <c r="D10" s="26" t="s">
        <v>653</v>
      </c>
      <c r="E10" s="26" t="s">
        <v>108</v>
      </c>
      <c r="F10" s="59" t="s">
        <v>596</v>
      </c>
      <c r="G10" s="29">
        <v>29</v>
      </c>
      <c r="H10" s="12">
        <f t="shared" si="0"/>
        <v>16.11111111111111</v>
      </c>
      <c r="I10" s="21">
        <v>45.5</v>
      </c>
      <c r="J10" s="22">
        <v>50.4</v>
      </c>
      <c r="K10" s="10">
        <f t="shared" si="1"/>
        <v>36.111111111111114</v>
      </c>
      <c r="L10" s="21">
        <v>9.8</v>
      </c>
      <c r="M10" s="10">
        <f t="shared" si="2"/>
        <v>39.2</v>
      </c>
      <c r="N10" s="9">
        <f t="shared" si="3"/>
        <v>91.42222222222223</v>
      </c>
      <c r="O10" s="30" t="s">
        <v>123</v>
      </c>
      <c r="P10" s="26" t="s">
        <v>654</v>
      </c>
      <c r="Q10" s="35"/>
      <c r="R10" s="35"/>
    </row>
    <row r="11" spans="1:18" ht="14.25">
      <c r="A11" s="4">
        <v>7</v>
      </c>
      <c r="B11" s="24" t="s">
        <v>213</v>
      </c>
      <c r="C11" s="24"/>
      <c r="D11" s="26" t="s">
        <v>655</v>
      </c>
      <c r="E11" s="26" t="s">
        <v>539</v>
      </c>
      <c r="F11" s="59" t="s">
        <v>596</v>
      </c>
      <c r="G11" s="29">
        <v>20</v>
      </c>
      <c r="H11" s="12">
        <f t="shared" si="0"/>
        <v>11.11111111111111</v>
      </c>
      <c r="I11" s="21">
        <v>45.5</v>
      </c>
      <c r="J11" s="21">
        <v>45.9</v>
      </c>
      <c r="K11" s="10">
        <f t="shared" si="1"/>
        <v>39.651416122004356</v>
      </c>
      <c r="L11" s="21">
        <v>10</v>
      </c>
      <c r="M11" s="10">
        <f t="shared" si="2"/>
        <v>40</v>
      </c>
      <c r="N11" s="9">
        <f t="shared" si="3"/>
        <v>90.76252723311546</v>
      </c>
      <c r="O11" s="26" t="s">
        <v>123</v>
      </c>
      <c r="P11" s="26" t="s">
        <v>654</v>
      </c>
      <c r="Q11" s="35"/>
      <c r="R11" s="35"/>
    </row>
    <row r="12" spans="1:18" ht="14.25">
      <c r="A12" s="4">
        <v>8</v>
      </c>
      <c r="B12" s="24" t="s">
        <v>555</v>
      </c>
      <c r="C12" s="24"/>
      <c r="D12" s="26" t="s">
        <v>556</v>
      </c>
      <c r="E12" s="26" t="s">
        <v>131</v>
      </c>
      <c r="F12" s="26" t="s">
        <v>761</v>
      </c>
      <c r="G12" s="29">
        <v>29</v>
      </c>
      <c r="H12" s="12">
        <f t="shared" si="0"/>
        <v>16.11111111111111</v>
      </c>
      <c r="I12" s="21">
        <v>46.12</v>
      </c>
      <c r="J12" s="22">
        <v>50.14</v>
      </c>
      <c r="K12" s="10">
        <f t="shared" si="1"/>
        <v>36.79297965696051</v>
      </c>
      <c r="L12" s="21">
        <v>9.3</v>
      </c>
      <c r="M12" s="10">
        <f t="shared" si="2"/>
        <v>37.2</v>
      </c>
      <c r="N12" s="9">
        <f t="shared" si="3"/>
        <v>90.10409076807163</v>
      </c>
      <c r="O12" s="88" t="s">
        <v>78</v>
      </c>
      <c r="P12" s="26" t="s">
        <v>516</v>
      </c>
      <c r="Q12" s="35"/>
      <c r="R12" s="35"/>
    </row>
    <row r="13" spans="1:18" ht="14.25">
      <c r="A13" s="4">
        <v>9</v>
      </c>
      <c r="B13" s="24" t="s">
        <v>134</v>
      </c>
      <c r="C13" s="24"/>
      <c r="D13" s="26" t="s">
        <v>557</v>
      </c>
      <c r="E13" s="26" t="s">
        <v>251</v>
      </c>
      <c r="F13" s="26" t="s">
        <v>761</v>
      </c>
      <c r="G13" s="29">
        <v>28</v>
      </c>
      <c r="H13" s="12">
        <f t="shared" si="0"/>
        <v>15.555555555555555</v>
      </c>
      <c r="I13" s="21">
        <v>46.12</v>
      </c>
      <c r="J13" s="21">
        <v>47.12</v>
      </c>
      <c r="K13" s="10">
        <f t="shared" si="1"/>
        <v>39.15110356536503</v>
      </c>
      <c r="L13" s="21">
        <v>8.7</v>
      </c>
      <c r="M13" s="10">
        <f t="shared" si="2"/>
        <v>34.8</v>
      </c>
      <c r="N13" s="9">
        <f t="shared" si="3"/>
        <v>89.50665912092057</v>
      </c>
      <c r="O13" s="88" t="s">
        <v>78</v>
      </c>
      <c r="P13" s="26" t="s">
        <v>516</v>
      </c>
      <c r="Q13" s="35"/>
      <c r="R13" s="35"/>
    </row>
    <row r="14" spans="1:18" ht="14.25">
      <c r="A14" s="1">
        <v>10</v>
      </c>
      <c r="B14" s="24" t="s">
        <v>143</v>
      </c>
      <c r="C14" s="24"/>
      <c r="D14" s="27" t="s">
        <v>558</v>
      </c>
      <c r="E14" s="27" t="s">
        <v>270</v>
      </c>
      <c r="F14" s="26" t="s">
        <v>761</v>
      </c>
      <c r="G14" s="29">
        <v>28</v>
      </c>
      <c r="H14" s="12">
        <f t="shared" si="0"/>
        <v>15.555555555555555</v>
      </c>
      <c r="I14" s="21">
        <v>46.12</v>
      </c>
      <c r="J14" s="21">
        <v>48.3</v>
      </c>
      <c r="K14" s="10">
        <f t="shared" si="1"/>
        <v>38.19461697722567</v>
      </c>
      <c r="L14" s="21">
        <v>8.8</v>
      </c>
      <c r="M14" s="10">
        <f t="shared" si="2"/>
        <v>35.2</v>
      </c>
      <c r="N14" s="9">
        <f t="shared" si="3"/>
        <v>88.95017253278124</v>
      </c>
      <c r="O14" s="19" t="s">
        <v>123</v>
      </c>
      <c r="P14" s="26" t="s">
        <v>516</v>
      </c>
      <c r="Q14" s="35"/>
      <c r="R14" s="35"/>
    </row>
    <row r="15" spans="1:18" ht="14.25">
      <c r="A15" s="1">
        <v>11</v>
      </c>
      <c r="B15" s="24" t="s">
        <v>138</v>
      </c>
      <c r="C15" s="24"/>
      <c r="D15" s="26" t="s">
        <v>559</v>
      </c>
      <c r="E15" s="26" t="s">
        <v>430</v>
      </c>
      <c r="F15" s="26" t="s">
        <v>761</v>
      </c>
      <c r="G15" s="29">
        <v>28</v>
      </c>
      <c r="H15" s="12">
        <f t="shared" si="0"/>
        <v>15.555555555555555</v>
      </c>
      <c r="I15" s="21">
        <v>46.12</v>
      </c>
      <c r="J15" s="21">
        <v>50.18</v>
      </c>
      <c r="K15" s="10">
        <f t="shared" si="1"/>
        <v>36.763650856915106</v>
      </c>
      <c r="L15" s="21">
        <v>8.6</v>
      </c>
      <c r="M15" s="10">
        <f t="shared" si="2"/>
        <v>34.4</v>
      </c>
      <c r="N15" s="9">
        <f t="shared" si="3"/>
        <v>86.71920641247067</v>
      </c>
      <c r="O15" s="19" t="s">
        <v>123</v>
      </c>
      <c r="P15" s="26" t="s">
        <v>516</v>
      </c>
      <c r="Q15" s="35"/>
      <c r="R15" s="35"/>
    </row>
    <row r="16" spans="1:18" ht="14.25">
      <c r="A16" s="1">
        <v>12</v>
      </c>
      <c r="B16" s="24" t="s">
        <v>151</v>
      </c>
      <c r="C16" s="24"/>
      <c r="D16" s="26" t="s">
        <v>560</v>
      </c>
      <c r="E16" s="26" t="s">
        <v>92</v>
      </c>
      <c r="F16" s="26" t="s">
        <v>761</v>
      </c>
      <c r="G16" s="29">
        <v>27</v>
      </c>
      <c r="H16" s="12">
        <f t="shared" si="0"/>
        <v>15</v>
      </c>
      <c r="I16" s="21">
        <v>46.12</v>
      </c>
      <c r="J16" s="22">
        <v>52.3</v>
      </c>
      <c r="K16" s="10">
        <f t="shared" si="1"/>
        <v>35.27342256214149</v>
      </c>
      <c r="L16" s="21">
        <v>8.6</v>
      </c>
      <c r="M16" s="10">
        <f t="shared" si="2"/>
        <v>34.4</v>
      </c>
      <c r="N16" s="9">
        <f t="shared" si="3"/>
        <v>84.6734225621415</v>
      </c>
      <c r="O16" s="20" t="s">
        <v>123</v>
      </c>
      <c r="P16" s="26" t="s">
        <v>516</v>
      </c>
      <c r="Q16" s="35"/>
      <c r="R16" s="35"/>
    </row>
    <row r="17" spans="1:18" ht="14.25">
      <c r="A17" s="1">
        <v>13</v>
      </c>
      <c r="B17" s="24"/>
      <c r="C17" s="24" t="s">
        <v>87</v>
      </c>
      <c r="D17" s="26" t="s">
        <v>320</v>
      </c>
      <c r="E17" s="26" t="s">
        <v>321</v>
      </c>
      <c r="F17" s="26" t="s">
        <v>760</v>
      </c>
      <c r="G17" s="29">
        <v>12</v>
      </c>
      <c r="H17" s="12">
        <f t="shared" si="0"/>
        <v>6.666666666666667</v>
      </c>
      <c r="I17" s="21">
        <v>42.3</v>
      </c>
      <c r="J17" s="22">
        <v>42.3</v>
      </c>
      <c r="K17" s="10">
        <f t="shared" si="1"/>
        <v>40</v>
      </c>
      <c r="L17" s="21">
        <v>9.4</v>
      </c>
      <c r="M17" s="10">
        <f t="shared" si="2"/>
        <v>37.6</v>
      </c>
      <c r="N17" s="9">
        <f t="shared" si="3"/>
        <v>84.26666666666667</v>
      </c>
      <c r="O17" s="30" t="s">
        <v>73</v>
      </c>
      <c r="P17" s="26" t="s">
        <v>254</v>
      </c>
      <c r="Q17" s="20"/>
      <c r="R17" s="20"/>
    </row>
    <row r="18" spans="1:18" ht="14.25">
      <c r="A18" s="1">
        <v>14</v>
      </c>
      <c r="B18" s="24"/>
      <c r="C18" s="24" t="s">
        <v>90</v>
      </c>
      <c r="D18" s="26" t="s">
        <v>322</v>
      </c>
      <c r="E18" s="26" t="s">
        <v>82</v>
      </c>
      <c r="F18" s="26" t="s">
        <v>760</v>
      </c>
      <c r="G18" s="29">
        <v>16</v>
      </c>
      <c r="H18" s="12">
        <f t="shared" si="0"/>
        <v>8.88888888888889</v>
      </c>
      <c r="I18" s="21">
        <v>42.3</v>
      </c>
      <c r="J18" s="21">
        <v>44.55</v>
      </c>
      <c r="K18" s="10">
        <f t="shared" si="1"/>
        <v>37.97979797979798</v>
      </c>
      <c r="L18" s="21">
        <v>9</v>
      </c>
      <c r="M18" s="10">
        <f t="shared" si="2"/>
        <v>36</v>
      </c>
      <c r="N18" s="9">
        <f t="shared" si="3"/>
        <v>82.86868686868686</v>
      </c>
      <c r="O18" s="88" t="s">
        <v>78</v>
      </c>
      <c r="P18" s="26" t="s">
        <v>254</v>
      </c>
      <c r="Q18" s="20"/>
      <c r="R18" s="20"/>
    </row>
    <row r="19" spans="1:18" ht="14.25">
      <c r="A19" s="1">
        <v>15</v>
      </c>
      <c r="B19" s="24" t="s">
        <v>87</v>
      </c>
      <c r="C19" s="24"/>
      <c r="D19" s="26" t="s">
        <v>797</v>
      </c>
      <c r="E19" s="26" t="s">
        <v>798</v>
      </c>
      <c r="F19" s="26" t="s">
        <v>765</v>
      </c>
      <c r="G19" s="61">
        <v>31</v>
      </c>
      <c r="H19" s="62">
        <f t="shared" si="0"/>
        <v>17.22222222222222</v>
      </c>
      <c r="I19" s="21">
        <v>44</v>
      </c>
      <c r="J19" s="63">
        <v>53</v>
      </c>
      <c r="K19" s="64">
        <f t="shared" si="1"/>
        <v>33.20754716981132</v>
      </c>
      <c r="L19" s="21">
        <v>8</v>
      </c>
      <c r="M19" s="64">
        <f t="shared" si="2"/>
        <v>32</v>
      </c>
      <c r="N19" s="65">
        <f t="shared" si="3"/>
        <v>82.42976939203353</v>
      </c>
      <c r="O19" s="30" t="s">
        <v>73</v>
      </c>
      <c r="P19" s="26" t="s">
        <v>808</v>
      </c>
      <c r="Q19" s="35"/>
      <c r="R19" s="35"/>
    </row>
    <row r="20" spans="1:18" ht="14.25">
      <c r="A20" s="1">
        <v>16</v>
      </c>
      <c r="B20" s="24" t="s">
        <v>313</v>
      </c>
      <c r="C20" s="24"/>
      <c r="D20" s="26" t="s">
        <v>116</v>
      </c>
      <c r="E20" s="26" t="s">
        <v>122</v>
      </c>
      <c r="F20" s="26" t="s">
        <v>765</v>
      </c>
      <c r="G20" s="61">
        <v>30</v>
      </c>
      <c r="H20" s="62">
        <f t="shared" si="0"/>
        <v>16.666666666666668</v>
      </c>
      <c r="I20" s="21">
        <v>43.2</v>
      </c>
      <c r="J20" s="21">
        <v>52.3</v>
      </c>
      <c r="K20" s="64">
        <f t="shared" si="1"/>
        <v>33.04015296367113</v>
      </c>
      <c r="L20" s="21">
        <v>8</v>
      </c>
      <c r="M20" s="64">
        <f t="shared" si="2"/>
        <v>32</v>
      </c>
      <c r="N20" s="65">
        <f t="shared" si="3"/>
        <v>81.7068196303378</v>
      </c>
      <c r="O20" s="88" t="s">
        <v>78</v>
      </c>
      <c r="P20" s="26" t="s">
        <v>808</v>
      </c>
      <c r="Q20" s="35"/>
      <c r="R20" s="35"/>
    </row>
    <row r="21" spans="1:18" ht="14.25">
      <c r="A21" s="1">
        <v>17</v>
      </c>
      <c r="B21" s="80" t="s">
        <v>148</v>
      </c>
      <c r="C21" s="80" t="s">
        <v>148</v>
      </c>
      <c r="D21" s="59" t="s">
        <v>149</v>
      </c>
      <c r="E21" s="59" t="s">
        <v>150</v>
      </c>
      <c r="F21" s="59" t="s">
        <v>758</v>
      </c>
      <c r="G21" s="77">
        <v>20.5</v>
      </c>
      <c r="H21" s="69">
        <f t="shared" si="0"/>
        <v>11.38888888888889</v>
      </c>
      <c r="I21" s="70">
        <v>59.1</v>
      </c>
      <c r="J21" s="70">
        <v>59.15</v>
      </c>
      <c r="K21" s="72">
        <f t="shared" si="1"/>
        <v>39.96618765849535</v>
      </c>
      <c r="L21" s="70">
        <v>7.1</v>
      </c>
      <c r="M21" s="72">
        <f t="shared" si="2"/>
        <v>28.4</v>
      </c>
      <c r="N21" s="73">
        <f t="shared" si="3"/>
        <v>79.75507654738425</v>
      </c>
      <c r="O21" s="88" t="s">
        <v>78</v>
      </c>
      <c r="P21" s="59" t="s">
        <v>137</v>
      </c>
      <c r="Q21" s="20"/>
      <c r="R21" s="20"/>
    </row>
    <row r="22" spans="1:18" ht="14.25">
      <c r="A22" s="1">
        <v>18</v>
      </c>
      <c r="B22" s="80" t="s">
        <v>151</v>
      </c>
      <c r="C22" s="80" t="s">
        <v>151</v>
      </c>
      <c r="D22" s="59" t="s">
        <v>152</v>
      </c>
      <c r="E22" s="59" t="s">
        <v>153</v>
      </c>
      <c r="F22" s="59" t="s">
        <v>758</v>
      </c>
      <c r="G22" s="77">
        <v>16</v>
      </c>
      <c r="H22" s="69">
        <f t="shared" si="0"/>
        <v>8.88888888888889</v>
      </c>
      <c r="I22" s="70">
        <v>59.1</v>
      </c>
      <c r="J22" s="71">
        <v>59.1</v>
      </c>
      <c r="K22" s="72">
        <f t="shared" si="1"/>
        <v>40</v>
      </c>
      <c r="L22" s="70">
        <v>7.2</v>
      </c>
      <c r="M22" s="72">
        <f t="shared" si="2"/>
        <v>28.8</v>
      </c>
      <c r="N22" s="73">
        <f t="shared" si="3"/>
        <v>77.68888888888888</v>
      </c>
      <c r="O22" s="88" t="s">
        <v>78</v>
      </c>
      <c r="P22" s="59" t="s">
        <v>137</v>
      </c>
      <c r="Q22" s="20"/>
      <c r="R22" s="20"/>
    </row>
    <row r="23" spans="1:18" ht="14.25">
      <c r="A23" s="1">
        <v>19</v>
      </c>
      <c r="B23" s="24"/>
      <c r="C23" s="24" t="s">
        <v>311</v>
      </c>
      <c r="D23" s="26" t="s">
        <v>323</v>
      </c>
      <c r="E23" s="26" t="s">
        <v>92</v>
      </c>
      <c r="F23" s="26" t="s">
        <v>760</v>
      </c>
      <c r="G23" s="29">
        <v>10</v>
      </c>
      <c r="H23" s="12">
        <f t="shared" si="0"/>
        <v>5.555555555555555</v>
      </c>
      <c r="I23" s="21">
        <v>42.3</v>
      </c>
      <c r="J23" s="21">
        <v>43.5</v>
      </c>
      <c r="K23" s="10">
        <f t="shared" si="1"/>
        <v>38.89655172413793</v>
      </c>
      <c r="L23" s="21">
        <v>8.3</v>
      </c>
      <c r="M23" s="10">
        <f t="shared" si="2"/>
        <v>33.2</v>
      </c>
      <c r="N23" s="9">
        <f t="shared" si="3"/>
        <v>77.6521072796935</v>
      </c>
      <c r="O23" s="19" t="s">
        <v>123</v>
      </c>
      <c r="P23" s="26" t="s">
        <v>254</v>
      </c>
      <c r="Q23" s="20"/>
      <c r="R23" s="20"/>
    </row>
    <row r="24" spans="1:18" ht="14.25">
      <c r="A24" s="1">
        <v>20</v>
      </c>
      <c r="B24" s="24" t="s">
        <v>311</v>
      </c>
      <c r="C24" s="24"/>
      <c r="D24" s="26" t="s">
        <v>799</v>
      </c>
      <c r="E24" s="26" t="s">
        <v>352</v>
      </c>
      <c r="F24" s="26" t="s">
        <v>765</v>
      </c>
      <c r="G24" s="61">
        <v>29</v>
      </c>
      <c r="H24" s="62">
        <f t="shared" si="0"/>
        <v>16.11111111111111</v>
      </c>
      <c r="I24" s="21">
        <v>43</v>
      </c>
      <c r="J24" s="21">
        <v>52</v>
      </c>
      <c r="K24" s="64">
        <f t="shared" si="1"/>
        <v>33.07692307692308</v>
      </c>
      <c r="L24" s="21">
        <v>7</v>
      </c>
      <c r="M24" s="64">
        <f t="shared" si="2"/>
        <v>28</v>
      </c>
      <c r="N24" s="65">
        <f t="shared" si="3"/>
        <v>77.1880341880342</v>
      </c>
      <c r="O24" s="88" t="s">
        <v>78</v>
      </c>
      <c r="P24" s="26" t="s">
        <v>808</v>
      </c>
      <c r="Q24" s="35"/>
      <c r="R24" s="35"/>
    </row>
    <row r="25" spans="1:18" ht="14.25">
      <c r="A25" s="1">
        <v>21</v>
      </c>
      <c r="B25" s="24" t="s">
        <v>90</v>
      </c>
      <c r="C25" s="24"/>
      <c r="D25" s="27" t="s">
        <v>800</v>
      </c>
      <c r="E25" s="27" t="s">
        <v>119</v>
      </c>
      <c r="F25" s="26" t="s">
        <v>765</v>
      </c>
      <c r="G25" s="61">
        <v>28</v>
      </c>
      <c r="H25" s="62">
        <f t="shared" si="0"/>
        <v>15.555555555555555</v>
      </c>
      <c r="I25" s="21">
        <v>42</v>
      </c>
      <c r="J25" s="21">
        <v>50</v>
      </c>
      <c r="K25" s="64">
        <f t="shared" si="1"/>
        <v>33.6</v>
      </c>
      <c r="L25" s="21">
        <v>7</v>
      </c>
      <c r="M25" s="64">
        <f t="shared" si="2"/>
        <v>28</v>
      </c>
      <c r="N25" s="65">
        <f t="shared" si="3"/>
        <v>77.15555555555557</v>
      </c>
      <c r="O25" s="88" t="s">
        <v>78</v>
      </c>
      <c r="P25" s="26" t="s">
        <v>808</v>
      </c>
      <c r="Q25" s="35"/>
      <c r="R25" s="35"/>
    </row>
    <row r="26" spans="1:18" ht="14.25">
      <c r="A26" s="1">
        <v>22</v>
      </c>
      <c r="B26" s="24" t="s">
        <v>90</v>
      </c>
      <c r="C26" s="24" t="s">
        <v>90</v>
      </c>
      <c r="D26" s="26" t="s">
        <v>591</v>
      </c>
      <c r="E26" s="26" t="s">
        <v>85</v>
      </c>
      <c r="F26" s="26" t="s">
        <v>588</v>
      </c>
      <c r="G26" s="29">
        <v>12</v>
      </c>
      <c r="H26" s="12">
        <f t="shared" si="0"/>
        <v>6.666666666666667</v>
      </c>
      <c r="I26" s="21">
        <v>54.6</v>
      </c>
      <c r="J26" s="21">
        <v>54.6</v>
      </c>
      <c r="K26" s="10">
        <f t="shared" si="1"/>
        <v>40</v>
      </c>
      <c r="L26" s="21">
        <v>7.5</v>
      </c>
      <c r="M26" s="10">
        <f t="shared" si="2"/>
        <v>30</v>
      </c>
      <c r="N26" s="9">
        <f t="shared" si="3"/>
        <v>76.66666666666666</v>
      </c>
      <c r="O26" s="88" t="s">
        <v>78</v>
      </c>
      <c r="P26" s="26" t="s">
        <v>589</v>
      </c>
      <c r="Q26" s="35"/>
      <c r="R26" s="35"/>
    </row>
    <row r="27" spans="1:18" ht="14.25">
      <c r="A27" s="1">
        <v>23</v>
      </c>
      <c r="B27" s="24" t="s">
        <v>439</v>
      </c>
      <c r="C27" s="24"/>
      <c r="D27" s="26" t="s">
        <v>440</v>
      </c>
      <c r="E27" s="26" t="s">
        <v>270</v>
      </c>
      <c r="F27" s="26" t="s">
        <v>383</v>
      </c>
      <c r="G27" s="29">
        <v>17.5</v>
      </c>
      <c r="H27" s="12">
        <f t="shared" si="0"/>
        <v>9.722222222222221</v>
      </c>
      <c r="I27" s="21">
        <v>55.4</v>
      </c>
      <c r="J27" s="21">
        <v>60.83</v>
      </c>
      <c r="K27" s="10">
        <f t="shared" si="1"/>
        <v>36.42939339141871</v>
      </c>
      <c r="L27" s="21">
        <v>7.45</v>
      </c>
      <c r="M27" s="10">
        <f t="shared" si="2"/>
        <v>29.8</v>
      </c>
      <c r="N27" s="9">
        <f t="shared" si="3"/>
        <v>75.95161561364093</v>
      </c>
      <c r="O27" s="88" t="s">
        <v>78</v>
      </c>
      <c r="P27" s="26" t="s">
        <v>384</v>
      </c>
      <c r="Q27" s="35"/>
      <c r="R27" s="35"/>
    </row>
    <row r="28" spans="1:18" ht="14.25">
      <c r="A28" s="1">
        <v>24</v>
      </c>
      <c r="B28" s="80" t="s">
        <v>155</v>
      </c>
      <c r="C28" s="80" t="s">
        <v>155</v>
      </c>
      <c r="D28" s="59" t="s">
        <v>156</v>
      </c>
      <c r="E28" s="59" t="s">
        <v>157</v>
      </c>
      <c r="F28" s="59" t="s">
        <v>758</v>
      </c>
      <c r="G28" s="77">
        <v>15</v>
      </c>
      <c r="H28" s="69">
        <f t="shared" si="0"/>
        <v>8.333333333333334</v>
      </c>
      <c r="I28" s="70">
        <v>59.1</v>
      </c>
      <c r="J28" s="70">
        <v>59.9</v>
      </c>
      <c r="K28" s="72">
        <f t="shared" si="1"/>
        <v>39.46577629382304</v>
      </c>
      <c r="L28" s="70">
        <v>7</v>
      </c>
      <c r="M28" s="72">
        <f t="shared" si="2"/>
        <v>28</v>
      </c>
      <c r="N28" s="73">
        <f t="shared" si="3"/>
        <v>75.79910962715638</v>
      </c>
      <c r="O28" s="88" t="s">
        <v>78</v>
      </c>
      <c r="P28" s="59" t="s">
        <v>137</v>
      </c>
      <c r="Q28" s="20"/>
      <c r="R28" s="20"/>
    </row>
    <row r="29" spans="1:18" ht="14.25">
      <c r="A29" s="1">
        <v>25</v>
      </c>
      <c r="B29" s="24" t="s">
        <v>706</v>
      </c>
      <c r="C29" s="24" t="s">
        <v>707</v>
      </c>
      <c r="D29" s="26" t="s">
        <v>708</v>
      </c>
      <c r="E29" s="26" t="s">
        <v>709</v>
      </c>
      <c r="F29" s="26" t="s">
        <v>756</v>
      </c>
      <c r="G29" s="29">
        <v>16</v>
      </c>
      <c r="H29" s="12">
        <f>20*G29/26</f>
        <v>12.307692307692308</v>
      </c>
      <c r="I29" s="21">
        <v>28</v>
      </c>
      <c r="J29" s="22">
        <v>31</v>
      </c>
      <c r="K29" s="10">
        <f t="shared" si="1"/>
        <v>36.12903225806452</v>
      </c>
      <c r="L29" s="21">
        <v>6.5</v>
      </c>
      <c r="M29" s="10">
        <f t="shared" si="2"/>
        <v>26</v>
      </c>
      <c r="N29" s="9">
        <f t="shared" si="3"/>
        <v>74.43672456575683</v>
      </c>
      <c r="O29" s="26" t="s">
        <v>73</v>
      </c>
      <c r="P29" s="26" t="s">
        <v>710</v>
      </c>
      <c r="Q29" s="35"/>
      <c r="R29" s="35"/>
    </row>
    <row r="30" spans="1:18" ht="14.25">
      <c r="A30" s="1">
        <v>26</v>
      </c>
      <c r="B30" s="23"/>
      <c r="C30" s="24" t="s">
        <v>315</v>
      </c>
      <c r="D30" s="26" t="s">
        <v>326</v>
      </c>
      <c r="E30" s="26" t="s">
        <v>99</v>
      </c>
      <c r="F30" s="26" t="s">
        <v>760</v>
      </c>
      <c r="G30" s="29">
        <v>11</v>
      </c>
      <c r="H30" s="12">
        <f>20*G30/36</f>
        <v>6.111111111111111</v>
      </c>
      <c r="I30" s="21">
        <v>42.3</v>
      </c>
      <c r="J30" s="21">
        <v>53.1</v>
      </c>
      <c r="K30" s="10">
        <f t="shared" si="1"/>
        <v>31.864406779661017</v>
      </c>
      <c r="L30" s="21">
        <v>8.6</v>
      </c>
      <c r="M30" s="10">
        <f t="shared" si="2"/>
        <v>34.4</v>
      </c>
      <c r="N30" s="9">
        <f t="shared" si="3"/>
        <v>72.37551789077213</v>
      </c>
      <c r="O30" s="108" t="s">
        <v>123</v>
      </c>
      <c r="P30" s="26" t="s">
        <v>254</v>
      </c>
      <c r="Q30" s="20"/>
      <c r="R30" s="20"/>
    </row>
    <row r="31" spans="1:18" ht="14.25">
      <c r="A31" s="1">
        <v>27</v>
      </c>
      <c r="B31" s="24" t="s">
        <v>436</v>
      </c>
      <c r="C31" s="24"/>
      <c r="D31" s="26" t="s">
        <v>437</v>
      </c>
      <c r="E31" s="26" t="s">
        <v>438</v>
      </c>
      <c r="F31" s="26" t="s">
        <v>383</v>
      </c>
      <c r="G31" s="29">
        <v>18</v>
      </c>
      <c r="H31" s="12">
        <f>20*G31/36</f>
        <v>10</v>
      </c>
      <c r="I31" s="21">
        <v>55.4</v>
      </c>
      <c r="J31" s="22">
        <v>70.03</v>
      </c>
      <c r="K31" s="10">
        <f t="shared" si="1"/>
        <v>31.643581322290448</v>
      </c>
      <c r="L31" s="21">
        <v>7.5</v>
      </c>
      <c r="M31" s="10">
        <f t="shared" si="2"/>
        <v>30</v>
      </c>
      <c r="N31" s="9">
        <f t="shared" si="3"/>
        <v>71.64358132229044</v>
      </c>
      <c r="O31" s="26" t="s">
        <v>78</v>
      </c>
      <c r="P31" s="26" t="s">
        <v>384</v>
      </c>
      <c r="Q31" s="35"/>
      <c r="R31" s="35"/>
    </row>
    <row r="32" spans="1:18" ht="14.25">
      <c r="A32" s="1">
        <v>28</v>
      </c>
      <c r="B32" s="24"/>
      <c r="C32" s="24" t="s">
        <v>313</v>
      </c>
      <c r="D32" s="27" t="s">
        <v>324</v>
      </c>
      <c r="E32" s="27" t="s">
        <v>325</v>
      </c>
      <c r="F32" s="26" t="s">
        <v>760</v>
      </c>
      <c r="G32" s="29">
        <v>8</v>
      </c>
      <c r="H32" s="12">
        <f>20*G32/36</f>
        <v>4.444444444444445</v>
      </c>
      <c r="I32" s="21">
        <v>42.3</v>
      </c>
      <c r="J32" s="21">
        <v>50</v>
      </c>
      <c r="K32" s="10">
        <f t="shared" si="1"/>
        <v>33.84</v>
      </c>
      <c r="L32" s="21">
        <v>8.3</v>
      </c>
      <c r="M32" s="10">
        <f t="shared" si="2"/>
        <v>33.2</v>
      </c>
      <c r="N32" s="9">
        <f t="shared" si="3"/>
        <v>71.48444444444445</v>
      </c>
      <c r="O32" s="19" t="s">
        <v>123</v>
      </c>
      <c r="P32" s="26" t="s">
        <v>254</v>
      </c>
      <c r="Q32" s="20"/>
      <c r="R32" s="20"/>
    </row>
    <row r="33" spans="1:18" ht="14.25">
      <c r="A33" s="1">
        <v>29</v>
      </c>
      <c r="B33" s="24"/>
      <c r="C33" s="24" t="s">
        <v>317</v>
      </c>
      <c r="D33" s="26" t="s">
        <v>327</v>
      </c>
      <c r="E33" s="26" t="s">
        <v>92</v>
      </c>
      <c r="F33" s="26" t="s">
        <v>760</v>
      </c>
      <c r="G33" s="29">
        <v>14</v>
      </c>
      <c r="H33" s="12">
        <f>20*G33/36</f>
        <v>7.777777777777778</v>
      </c>
      <c r="I33" s="21">
        <v>42.3</v>
      </c>
      <c r="J33" s="22">
        <v>54.4</v>
      </c>
      <c r="K33" s="10">
        <f t="shared" si="1"/>
        <v>31.10294117647059</v>
      </c>
      <c r="L33" s="21">
        <v>8</v>
      </c>
      <c r="M33" s="10">
        <f t="shared" si="2"/>
        <v>32</v>
      </c>
      <c r="N33" s="9">
        <f t="shared" si="3"/>
        <v>70.88071895424837</v>
      </c>
      <c r="O33" s="20" t="s">
        <v>123</v>
      </c>
      <c r="P33" s="26" t="s">
        <v>254</v>
      </c>
      <c r="Q33" s="20"/>
      <c r="R33" s="20"/>
    </row>
    <row r="34" spans="1:18" ht="14.25">
      <c r="A34" s="1">
        <v>30</v>
      </c>
      <c r="B34" s="24" t="s">
        <v>87</v>
      </c>
      <c r="C34" s="24" t="s">
        <v>87</v>
      </c>
      <c r="D34" s="26" t="s">
        <v>592</v>
      </c>
      <c r="E34" s="26" t="s">
        <v>593</v>
      </c>
      <c r="F34" s="26" t="s">
        <v>588</v>
      </c>
      <c r="G34" s="29">
        <v>16</v>
      </c>
      <c r="H34" s="12">
        <f>20*G34/36</f>
        <v>8.88888888888889</v>
      </c>
      <c r="I34" s="21">
        <v>54.6</v>
      </c>
      <c r="J34" s="22">
        <v>60.7</v>
      </c>
      <c r="K34" s="10">
        <f t="shared" si="1"/>
        <v>35.98023064250412</v>
      </c>
      <c r="L34" s="21">
        <v>0</v>
      </c>
      <c r="M34" s="10">
        <f t="shared" si="2"/>
        <v>0</v>
      </c>
      <c r="N34" s="9">
        <f t="shared" si="3"/>
        <v>44.86911953139301</v>
      </c>
      <c r="O34" s="19" t="s">
        <v>123</v>
      </c>
      <c r="P34" s="26" t="s">
        <v>589</v>
      </c>
      <c r="Q34" s="35"/>
      <c r="R34" s="35"/>
    </row>
  </sheetData>
  <sheetProtection/>
  <autoFilter ref="B4:R34">
    <sortState ref="B5:R34">
      <sortCondition descending="1" sortBy="value" ref="N5:N34"/>
    </sortState>
  </autoFilter>
  <mergeCells count="7">
    <mergeCell ref="A1:R1"/>
    <mergeCell ref="G2:H2"/>
    <mergeCell ref="I2:K2"/>
    <mergeCell ref="L2:M2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="90" zoomScaleNormal="90" zoomScalePageLayoutView="0" workbookViewId="0" topLeftCell="A1">
      <selection activeCell="O6" sqref="O6:O35"/>
    </sheetView>
  </sheetViews>
  <sheetFormatPr defaultColWidth="9.140625" defaultRowHeight="15"/>
  <cols>
    <col min="1" max="1" width="4.7109375" style="0" customWidth="1"/>
    <col min="2" max="2" width="11.140625" style="0" bestFit="1" customWidth="1"/>
    <col min="3" max="3" width="6.57421875" style="0" bestFit="1" customWidth="1"/>
    <col min="4" max="4" width="15.140625" style="0" bestFit="1" customWidth="1"/>
    <col min="5" max="5" width="15.28125" style="0" bestFit="1" customWidth="1"/>
    <col min="6" max="6" width="21.00390625" style="0" customWidth="1"/>
    <col min="7" max="7" width="5.28125" style="0" customWidth="1"/>
    <col min="8" max="8" width="8.421875" style="0" customWidth="1"/>
    <col min="9" max="9" width="6.57421875" style="0" customWidth="1"/>
    <col min="10" max="10" width="9.7109375" style="0" customWidth="1"/>
    <col min="11" max="11" width="9.140625" style="0" bestFit="1" customWidth="1"/>
    <col min="12" max="12" width="9.7109375" style="0" bestFit="1" customWidth="1"/>
    <col min="13" max="13" width="8.57421875" style="0" bestFit="1" customWidth="1"/>
    <col min="14" max="14" width="10.57421875" style="0" bestFit="1" customWidth="1"/>
    <col min="15" max="15" width="13.28125" style="0" bestFit="1" customWidth="1"/>
    <col min="16" max="16" width="31.421875" style="0" bestFit="1" customWidth="1"/>
    <col min="17" max="17" width="11.7109375" style="0" bestFit="1" customWidth="1"/>
    <col min="18" max="18" width="11.8515625" style="0" bestFit="1" customWidth="1"/>
  </cols>
  <sheetData>
    <row r="1" spans="1:19" ht="14.25">
      <c r="A1" s="131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8" ht="14.25" customHeight="1">
      <c r="A2" s="4" t="s">
        <v>0</v>
      </c>
      <c r="B2" s="4"/>
      <c r="C2" s="4"/>
      <c r="D2" s="4"/>
      <c r="E2" s="4"/>
      <c r="F2" s="4" t="s">
        <v>1</v>
      </c>
      <c r="G2" s="133" t="s">
        <v>10</v>
      </c>
      <c r="H2" s="134"/>
      <c r="I2" s="135" t="s">
        <v>11</v>
      </c>
      <c r="J2" s="136"/>
      <c r="K2" s="137"/>
      <c r="L2" s="138" t="s">
        <v>12</v>
      </c>
      <c r="M2" s="139"/>
      <c r="N2" s="2" t="s">
        <v>2</v>
      </c>
      <c r="O2" s="4" t="s">
        <v>3</v>
      </c>
      <c r="P2" s="4" t="s">
        <v>4</v>
      </c>
      <c r="Q2" s="11" t="s">
        <v>17</v>
      </c>
      <c r="R2" s="11" t="s">
        <v>18</v>
      </c>
    </row>
    <row r="3" spans="1:18" s="3" customFormat="1" ht="13.5">
      <c r="A3" s="4"/>
      <c r="B3" s="4"/>
      <c r="C3" s="4"/>
      <c r="D3" s="4"/>
      <c r="E3" s="4"/>
      <c r="F3" s="7" t="s">
        <v>5</v>
      </c>
      <c r="G3" s="140">
        <v>20</v>
      </c>
      <c r="H3" s="141"/>
      <c r="I3" s="140">
        <v>40</v>
      </c>
      <c r="J3" s="142"/>
      <c r="K3" s="141"/>
      <c r="L3" s="140">
        <v>40</v>
      </c>
      <c r="M3" s="141"/>
      <c r="N3" s="8">
        <v>100</v>
      </c>
      <c r="O3" s="4"/>
      <c r="P3" s="4"/>
      <c r="Q3" s="1"/>
      <c r="R3" s="1"/>
    </row>
    <row r="4" spans="1:18" s="3" customFormat="1" ht="13.5">
      <c r="A4" s="4"/>
      <c r="B4" s="4" t="s">
        <v>6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13</v>
      </c>
      <c r="M4" s="4" t="s">
        <v>14</v>
      </c>
      <c r="N4" s="4"/>
      <c r="O4" s="4"/>
      <c r="P4" s="4"/>
      <c r="Q4" s="1"/>
      <c r="R4" s="1"/>
    </row>
    <row r="5" spans="1:18" s="3" customFormat="1" ht="15" customHeight="1">
      <c r="A5" s="1">
        <v>1</v>
      </c>
      <c r="B5" s="24" t="s">
        <v>28</v>
      </c>
      <c r="C5" s="85" t="s">
        <v>328</v>
      </c>
      <c r="D5" s="88" t="s">
        <v>329</v>
      </c>
      <c r="E5" s="88" t="s">
        <v>274</v>
      </c>
      <c r="F5" s="88" t="s">
        <v>760</v>
      </c>
      <c r="G5" s="89">
        <v>49</v>
      </c>
      <c r="H5" s="90">
        <f aca="true" t="shared" si="0" ref="H5:H35">20*G5/51</f>
        <v>19.215686274509803</v>
      </c>
      <c r="I5" s="91">
        <v>38.66</v>
      </c>
      <c r="J5" s="92">
        <v>38.66</v>
      </c>
      <c r="K5" s="93">
        <f aca="true" t="shared" si="1" ref="K5:K35">40*I5/J5</f>
        <v>40</v>
      </c>
      <c r="L5" s="91">
        <v>10</v>
      </c>
      <c r="M5" s="93">
        <f aca="true" t="shared" si="2" ref="M5:M35">40*L5/10</f>
        <v>40</v>
      </c>
      <c r="N5" s="107">
        <f aca="true" t="shared" si="3" ref="N5:N35">H5+K5+M5</f>
        <v>99.2156862745098</v>
      </c>
      <c r="O5" s="95" t="s">
        <v>73</v>
      </c>
      <c r="P5" s="88" t="s">
        <v>295</v>
      </c>
      <c r="Q5" s="30"/>
      <c r="R5" s="20"/>
    </row>
    <row r="6" spans="1:18" s="3" customFormat="1" ht="15" customHeight="1">
      <c r="A6" s="1">
        <v>2</v>
      </c>
      <c r="B6" s="35"/>
      <c r="C6" s="109" t="s">
        <v>330</v>
      </c>
      <c r="D6" s="110" t="s">
        <v>331</v>
      </c>
      <c r="E6" s="110" t="s">
        <v>332</v>
      </c>
      <c r="F6" s="88" t="s">
        <v>760</v>
      </c>
      <c r="G6" s="89">
        <v>48</v>
      </c>
      <c r="H6" s="90">
        <f t="shared" si="0"/>
        <v>18.823529411764707</v>
      </c>
      <c r="I6" s="91">
        <v>38.66</v>
      </c>
      <c r="J6" s="92">
        <v>39.39</v>
      </c>
      <c r="K6" s="93">
        <f t="shared" si="1"/>
        <v>39.258695100279255</v>
      </c>
      <c r="L6" s="91">
        <v>9.6</v>
      </c>
      <c r="M6" s="93">
        <f t="shared" si="2"/>
        <v>38.4</v>
      </c>
      <c r="N6" s="107">
        <f t="shared" si="3"/>
        <v>96.48222451204396</v>
      </c>
      <c r="O6" s="20" t="s">
        <v>78</v>
      </c>
      <c r="P6" s="110" t="s">
        <v>295</v>
      </c>
      <c r="Q6" s="35"/>
      <c r="R6" s="35"/>
    </row>
    <row r="7" spans="1:18" s="3" customFormat="1" ht="15" customHeight="1">
      <c r="A7" s="4">
        <v>3</v>
      </c>
      <c r="B7" s="35"/>
      <c r="C7" s="85" t="s">
        <v>333</v>
      </c>
      <c r="D7" s="88" t="s">
        <v>334</v>
      </c>
      <c r="E7" s="88" t="s">
        <v>335</v>
      </c>
      <c r="F7" s="88" t="s">
        <v>760</v>
      </c>
      <c r="G7" s="89">
        <v>48</v>
      </c>
      <c r="H7" s="90">
        <f t="shared" si="0"/>
        <v>18.823529411764707</v>
      </c>
      <c r="I7" s="91">
        <v>38.66</v>
      </c>
      <c r="J7" s="91">
        <v>39.4</v>
      </c>
      <c r="K7" s="93">
        <f t="shared" si="1"/>
        <v>39.248730964467</v>
      </c>
      <c r="L7" s="91">
        <v>9.3</v>
      </c>
      <c r="M7" s="93">
        <f t="shared" si="2"/>
        <v>37.2</v>
      </c>
      <c r="N7" s="107">
        <f t="shared" si="3"/>
        <v>95.27226037623171</v>
      </c>
      <c r="O7" s="20" t="s">
        <v>78</v>
      </c>
      <c r="P7" s="110" t="s">
        <v>295</v>
      </c>
      <c r="Q7" s="35"/>
      <c r="R7" s="35"/>
    </row>
    <row r="8" spans="1:18" s="3" customFormat="1" ht="15" customHeight="1">
      <c r="A8" s="4">
        <v>4</v>
      </c>
      <c r="B8" s="35"/>
      <c r="C8" s="85" t="s">
        <v>458</v>
      </c>
      <c r="D8" s="88" t="s">
        <v>459</v>
      </c>
      <c r="E8" s="88" t="s">
        <v>274</v>
      </c>
      <c r="F8" s="88" t="s">
        <v>446</v>
      </c>
      <c r="G8" s="89">
        <v>24</v>
      </c>
      <c r="H8" s="90">
        <f t="shared" si="0"/>
        <v>9.411764705882353</v>
      </c>
      <c r="I8" s="91">
        <v>38</v>
      </c>
      <c r="J8" s="92">
        <v>53</v>
      </c>
      <c r="K8" s="93">
        <f t="shared" si="1"/>
        <v>28.67924528301887</v>
      </c>
      <c r="L8" s="91">
        <v>14</v>
      </c>
      <c r="M8" s="93">
        <f t="shared" si="2"/>
        <v>56</v>
      </c>
      <c r="N8" s="107">
        <f t="shared" si="3"/>
        <v>94.09100998890122</v>
      </c>
      <c r="O8" s="20" t="s">
        <v>123</v>
      </c>
      <c r="P8" s="88" t="s">
        <v>447</v>
      </c>
      <c r="Q8" s="35"/>
      <c r="R8" s="35"/>
    </row>
    <row r="9" spans="1:18" s="3" customFormat="1" ht="15" customHeight="1">
      <c r="A9" s="4">
        <v>5</v>
      </c>
      <c r="B9" s="35"/>
      <c r="C9" s="85" t="s">
        <v>336</v>
      </c>
      <c r="D9" s="88" t="s">
        <v>811</v>
      </c>
      <c r="E9" s="88" t="s">
        <v>415</v>
      </c>
      <c r="F9" s="88" t="s">
        <v>765</v>
      </c>
      <c r="G9" s="117">
        <v>68</v>
      </c>
      <c r="H9" s="118">
        <f t="shared" si="0"/>
        <v>26.666666666666668</v>
      </c>
      <c r="I9" s="91">
        <v>44.1</v>
      </c>
      <c r="J9" s="123">
        <v>53.7</v>
      </c>
      <c r="K9" s="119">
        <f t="shared" si="1"/>
        <v>32.849162011173185</v>
      </c>
      <c r="L9" s="91">
        <v>8.3</v>
      </c>
      <c r="M9" s="119">
        <f t="shared" si="2"/>
        <v>33.2</v>
      </c>
      <c r="N9" s="120">
        <f t="shared" si="3"/>
        <v>92.71582867783985</v>
      </c>
      <c r="O9" s="95" t="s">
        <v>73</v>
      </c>
      <c r="P9" s="88" t="s">
        <v>812</v>
      </c>
      <c r="Q9" s="35"/>
      <c r="R9" s="35"/>
    </row>
    <row r="10" spans="1:18" s="3" customFormat="1" ht="15" customHeight="1">
      <c r="A10" s="1">
        <v>6</v>
      </c>
      <c r="B10" s="35"/>
      <c r="C10" s="85" t="s">
        <v>167</v>
      </c>
      <c r="D10" s="88" t="s">
        <v>561</v>
      </c>
      <c r="E10" s="88" t="s">
        <v>562</v>
      </c>
      <c r="F10" s="88" t="s">
        <v>761</v>
      </c>
      <c r="G10" s="89">
        <v>40</v>
      </c>
      <c r="H10" s="90">
        <f t="shared" si="0"/>
        <v>15.686274509803921</v>
      </c>
      <c r="I10" s="91">
        <v>42.1</v>
      </c>
      <c r="J10" s="91">
        <v>42.1</v>
      </c>
      <c r="K10" s="93">
        <f t="shared" si="1"/>
        <v>40</v>
      </c>
      <c r="L10" s="91">
        <v>8.8</v>
      </c>
      <c r="M10" s="93">
        <f t="shared" si="2"/>
        <v>35.2</v>
      </c>
      <c r="N10" s="107">
        <f t="shared" si="3"/>
        <v>90.88627450980393</v>
      </c>
      <c r="O10" s="95" t="s">
        <v>73</v>
      </c>
      <c r="P10" s="88" t="s">
        <v>496</v>
      </c>
      <c r="Q10" s="35"/>
      <c r="R10" s="35"/>
    </row>
    <row r="11" spans="1:18" s="3" customFormat="1" ht="15" customHeight="1">
      <c r="A11" s="4">
        <v>7</v>
      </c>
      <c r="B11" s="35"/>
      <c r="C11" s="121" t="s">
        <v>328</v>
      </c>
      <c r="D11" s="122" t="s">
        <v>813</v>
      </c>
      <c r="E11" s="122" t="s">
        <v>160</v>
      </c>
      <c r="F11" s="88" t="s">
        <v>765</v>
      </c>
      <c r="G11" s="117">
        <v>64</v>
      </c>
      <c r="H11" s="118">
        <f t="shared" si="0"/>
        <v>25.098039215686274</v>
      </c>
      <c r="I11" s="91">
        <v>43</v>
      </c>
      <c r="J11" s="123">
        <v>53</v>
      </c>
      <c r="K11" s="119">
        <f t="shared" si="1"/>
        <v>32.45283018867924</v>
      </c>
      <c r="L11" s="91">
        <v>8</v>
      </c>
      <c r="M11" s="119">
        <f t="shared" si="2"/>
        <v>32</v>
      </c>
      <c r="N11" s="120">
        <f t="shared" si="3"/>
        <v>89.55086940436551</v>
      </c>
      <c r="O11" s="20" t="s">
        <v>78</v>
      </c>
      <c r="P11" s="88" t="s">
        <v>812</v>
      </c>
      <c r="Q11" s="35"/>
      <c r="R11" s="35"/>
    </row>
    <row r="12" spans="1:18" s="3" customFormat="1" ht="15" customHeight="1">
      <c r="A12" s="1">
        <v>8</v>
      </c>
      <c r="B12" s="35"/>
      <c r="C12" s="85" t="s">
        <v>333</v>
      </c>
      <c r="D12" s="88" t="s">
        <v>814</v>
      </c>
      <c r="E12" s="88" t="s">
        <v>392</v>
      </c>
      <c r="F12" s="88" t="s">
        <v>765</v>
      </c>
      <c r="G12" s="117">
        <v>65</v>
      </c>
      <c r="H12" s="118">
        <f t="shared" si="0"/>
        <v>25.49019607843137</v>
      </c>
      <c r="I12" s="91">
        <v>42</v>
      </c>
      <c r="J12" s="91">
        <v>52</v>
      </c>
      <c r="K12" s="119">
        <f t="shared" si="1"/>
        <v>32.30769230769231</v>
      </c>
      <c r="L12" s="91">
        <v>7.6</v>
      </c>
      <c r="M12" s="119">
        <f t="shared" si="2"/>
        <v>30.4</v>
      </c>
      <c r="N12" s="120">
        <f t="shared" si="3"/>
        <v>88.19788838612368</v>
      </c>
      <c r="O12" s="20" t="s">
        <v>78</v>
      </c>
      <c r="P12" s="88" t="s">
        <v>812</v>
      </c>
      <c r="Q12" s="35"/>
      <c r="R12" s="35"/>
    </row>
    <row r="13" spans="1:18" s="3" customFormat="1" ht="15" customHeight="1">
      <c r="A13" s="1">
        <v>9</v>
      </c>
      <c r="B13" s="35"/>
      <c r="C13" s="109" t="s">
        <v>164</v>
      </c>
      <c r="D13" s="110" t="s">
        <v>563</v>
      </c>
      <c r="E13" s="110" t="s">
        <v>72</v>
      </c>
      <c r="F13" s="88" t="s">
        <v>761</v>
      </c>
      <c r="G13" s="89">
        <v>38</v>
      </c>
      <c r="H13" s="90">
        <f t="shared" si="0"/>
        <v>14.901960784313726</v>
      </c>
      <c r="I13" s="91">
        <v>42.1</v>
      </c>
      <c r="J13" s="91">
        <v>46.32</v>
      </c>
      <c r="K13" s="93">
        <f t="shared" si="1"/>
        <v>36.35578583765112</v>
      </c>
      <c r="L13" s="91">
        <v>9</v>
      </c>
      <c r="M13" s="93">
        <f t="shared" si="2"/>
        <v>36</v>
      </c>
      <c r="N13" s="107">
        <f t="shared" si="3"/>
        <v>87.25774662196484</v>
      </c>
      <c r="O13" s="20" t="s">
        <v>78</v>
      </c>
      <c r="P13" s="88" t="s">
        <v>496</v>
      </c>
      <c r="Q13" s="35"/>
      <c r="R13" s="35"/>
    </row>
    <row r="14" spans="1:18" s="3" customFormat="1" ht="15" customHeight="1">
      <c r="A14" s="4">
        <v>10</v>
      </c>
      <c r="B14" s="35"/>
      <c r="C14" s="109" t="s">
        <v>336</v>
      </c>
      <c r="D14" s="110" t="s">
        <v>337</v>
      </c>
      <c r="E14" s="110" t="s">
        <v>338</v>
      </c>
      <c r="F14" s="88" t="s">
        <v>760</v>
      </c>
      <c r="G14" s="89">
        <v>43</v>
      </c>
      <c r="H14" s="90">
        <f t="shared" si="0"/>
        <v>16.862745098039216</v>
      </c>
      <c r="I14" s="91">
        <v>38.66</v>
      </c>
      <c r="J14" s="91">
        <v>45.8</v>
      </c>
      <c r="K14" s="93">
        <f t="shared" si="1"/>
        <v>33.76419213973799</v>
      </c>
      <c r="L14" s="91">
        <v>8.6</v>
      </c>
      <c r="M14" s="93">
        <f t="shared" si="2"/>
        <v>34.4</v>
      </c>
      <c r="N14" s="107">
        <f t="shared" si="3"/>
        <v>85.02693723777722</v>
      </c>
      <c r="O14" s="19" t="s">
        <v>123</v>
      </c>
      <c r="P14" s="110" t="s">
        <v>295</v>
      </c>
      <c r="Q14" s="35"/>
      <c r="R14" s="35"/>
    </row>
    <row r="15" spans="1:18" s="3" customFormat="1" ht="15" customHeight="1">
      <c r="A15" s="4">
        <v>11</v>
      </c>
      <c r="B15" s="35"/>
      <c r="C15" s="85" t="s">
        <v>190</v>
      </c>
      <c r="D15" s="88" t="s">
        <v>564</v>
      </c>
      <c r="E15" s="88" t="s">
        <v>102</v>
      </c>
      <c r="F15" s="88" t="s">
        <v>761</v>
      </c>
      <c r="G15" s="89">
        <v>39</v>
      </c>
      <c r="H15" s="90">
        <f t="shared" si="0"/>
        <v>15.294117647058824</v>
      </c>
      <c r="I15" s="91">
        <v>42.1</v>
      </c>
      <c r="J15" s="92">
        <v>48.25</v>
      </c>
      <c r="K15" s="93">
        <f t="shared" si="1"/>
        <v>34.90155440414508</v>
      </c>
      <c r="L15" s="91">
        <v>8.6</v>
      </c>
      <c r="M15" s="93">
        <f t="shared" si="2"/>
        <v>34.4</v>
      </c>
      <c r="N15" s="107">
        <f t="shared" si="3"/>
        <v>84.5956720512039</v>
      </c>
      <c r="O15" s="20" t="s">
        <v>78</v>
      </c>
      <c r="P15" s="88" t="s">
        <v>496</v>
      </c>
      <c r="Q15" s="35"/>
      <c r="R15" s="35"/>
    </row>
    <row r="16" spans="1:18" s="3" customFormat="1" ht="15" customHeight="1">
      <c r="A16" s="4">
        <v>12</v>
      </c>
      <c r="B16" s="35"/>
      <c r="C16" s="85" t="s">
        <v>339</v>
      </c>
      <c r="D16" s="88" t="s">
        <v>340</v>
      </c>
      <c r="E16" s="88" t="s">
        <v>184</v>
      </c>
      <c r="F16" s="88" t="s">
        <v>760</v>
      </c>
      <c r="G16" s="89">
        <v>44</v>
      </c>
      <c r="H16" s="90">
        <f t="shared" si="0"/>
        <v>17.254901960784313</v>
      </c>
      <c r="I16" s="91">
        <v>38.66</v>
      </c>
      <c r="J16" s="91">
        <v>46.2</v>
      </c>
      <c r="K16" s="93">
        <f t="shared" si="1"/>
        <v>33.471861471861466</v>
      </c>
      <c r="L16" s="91">
        <v>8.4</v>
      </c>
      <c r="M16" s="93">
        <f t="shared" si="2"/>
        <v>33.6</v>
      </c>
      <c r="N16" s="107">
        <f t="shared" si="3"/>
        <v>84.32676343264578</v>
      </c>
      <c r="O16" s="19" t="s">
        <v>123</v>
      </c>
      <c r="P16" s="110" t="s">
        <v>295</v>
      </c>
      <c r="Q16" s="35"/>
      <c r="R16" s="35"/>
    </row>
    <row r="17" spans="1:18" s="3" customFormat="1" ht="15" customHeight="1">
      <c r="A17" s="1">
        <v>13</v>
      </c>
      <c r="B17" s="24" t="s">
        <v>24</v>
      </c>
      <c r="C17" s="80" t="s">
        <v>158</v>
      </c>
      <c r="D17" s="59" t="s">
        <v>159</v>
      </c>
      <c r="E17" s="59" t="s">
        <v>160</v>
      </c>
      <c r="F17" s="59" t="s">
        <v>758</v>
      </c>
      <c r="G17" s="77">
        <v>41</v>
      </c>
      <c r="H17" s="69">
        <f t="shared" si="0"/>
        <v>16.07843137254902</v>
      </c>
      <c r="I17" s="70">
        <v>44.3</v>
      </c>
      <c r="J17" s="70">
        <v>45.1</v>
      </c>
      <c r="K17" s="72">
        <f t="shared" si="1"/>
        <v>39.290465631929045</v>
      </c>
      <c r="L17" s="70">
        <v>7.2</v>
      </c>
      <c r="M17" s="72">
        <f t="shared" si="2"/>
        <v>28.8</v>
      </c>
      <c r="N17" s="73">
        <f t="shared" si="3"/>
        <v>84.16889700447807</v>
      </c>
      <c r="O17" s="20" t="s">
        <v>78</v>
      </c>
      <c r="P17" s="59" t="s">
        <v>137</v>
      </c>
      <c r="Q17" s="30"/>
      <c r="R17" s="20"/>
    </row>
    <row r="18" spans="1:18" ht="14.25">
      <c r="A18" s="1">
        <v>14</v>
      </c>
      <c r="B18" s="23" t="s">
        <v>25</v>
      </c>
      <c r="C18" s="80" t="s">
        <v>161</v>
      </c>
      <c r="D18" s="59" t="s">
        <v>162</v>
      </c>
      <c r="E18" s="59" t="s">
        <v>163</v>
      </c>
      <c r="F18" s="59" t="s">
        <v>758</v>
      </c>
      <c r="G18" s="77">
        <v>40</v>
      </c>
      <c r="H18" s="69">
        <f t="shared" si="0"/>
        <v>15.686274509803921</v>
      </c>
      <c r="I18" s="70">
        <v>44.3</v>
      </c>
      <c r="J18" s="70">
        <v>44.3</v>
      </c>
      <c r="K18" s="72">
        <f t="shared" si="1"/>
        <v>40</v>
      </c>
      <c r="L18" s="70">
        <v>7.1</v>
      </c>
      <c r="M18" s="72">
        <f t="shared" si="2"/>
        <v>28.4</v>
      </c>
      <c r="N18" s="73">
        <f t="shared" si="3"/>
        <v>84.08627450980393</v>
      </c>
      <c r="O18" s="20" t="s">
        <v>78</v>
      </c>
      <c r="P18" s="59" t="s">
        <v>137</v>
      </c>
      <c r="Q18" s="30"/>
      <c r="R18" s="20"/>
    </row>
    <row r="19" spans="1:18" ht="14.25">
      <c r="A19" s="1">
        <v>15</v>
      </c>
      <c r="B19" s="35"/>
      <c r="C19" s="115" t="s">
        <v>339</v>
      </c>
      <c r="D19" s="116" t="s">
        <v>815</v>
      </c>
      <c r="E19" s="116" t="s">
        <v>181</v>
      </c>
      <c r="F19" s="26" t="s">
        <v>765</v>
      </c>
      <c r="G19" s="114">
        <v>60</v>
      </c>
      <c r="H19" s="62">
        <f t="shared" si="0"/>
        <v>23.529411764705884</v>
      </c>
      <c r="I19" s="21">
        <v>40</v>
      </c>
      <c r="J19" s="21">
        <v>50</v>
      </c>
      <c r="K19" s="64">
        <f t="shared" si="1"/>
        <v>32</v>
      </c>
      <c r="L19" s="21">
        <v>7</v>
      </c>
      <c r="M19" s="64">
        <f t="shared" si="2"/>
        <v>28</v>
      </c>
      <c r="N19" s="65">
        <f t="shared" si="3"/>
        <v>83.52941176470588</v>
      </c>
      <c r="O19" s="20" t="s">
        <v>78</v>
      </c>
      <c r="P19" s="26" t="s">
        <v>812</v>
      </c>
      <c r="Q19" s="35"/>
      <c r="R19" s="35"/>
    </row>
    <row r="20" spans="1:18" ht="14.25">
      <c r="A20" s="1">
        <v>16</v>
      </c>
      <c r="B20" s="35"/>
      <c r="C20" s="24" t="s">
        <v>330</v>
      </c>
      <c r="D20" s="26" t="s">
        <v>816</v>
      </c>
      <c r="E20" s="26" t="s">
        <v>817</v>
      </c>
      <c r="F20" s="26" t="s">
        <v>765</v>
      </c>
      <c r="G20" s="114">
        <v>60</v>
      </c>
      <c r="H20" s="62">
        <f t="shared" si="0"/>
        <v>23.529411764705884</v>
      </c>
      <c r="I20" s="21">
        <v>39</v>
      </c>
      <c r="J20" s="21">
        <v>49</v>
      </c>
      <c r="K20" s="64">
        <f t="shared" si="1"/>
        <v>31.836734693877553</v>
      </c>
      <c r="L20" s="21">
        <v>7</v>
      </c>
      <c r="M20" s="64">
        <f t="shared" si="2"/>
        <v>28</v>
      </c>
      <c r="N20" s="65">
        <f t="shared" si="3"/>
        <v>83.36614645858344</v>
      </c>
      <c r="O20" s="20" t="s">
        <v>78</v>
      </c>
      <c r="P20" s="26" t="s">
        <v>812</v>
      </c>
      <c r="Q20" s="35"/>
      <c r="R20" s="35"/>
    </row>
    <row r="21" spans="1:18" ht="14.25">
      <c r="A21" s="1">
        <v>17</v>
      </c>
      <c r="B21" s="24" t="s">
        <v>29</v>
      </c>
      <c r="C21" s="80" t="s">
        <v>164</v>
      </c>
      <c r="D21" s="59" t="s">
        <v>165</v>
      </c>
      <c r="E21" s="59" t="s">
        <v>166</v>
      </c>
      <c r="F21" s="59" t="s">
        <v>758</v>
      </c>
      <c r="G21" s="77">
        <v>41</v>
      </c>
      <c r="H21" s="69">
        <f t="shared" si="0"/>
        <v>16.07843137254902</v>
      </c>
      <c r="I21" s="70">
        <v>44.3</v>
      </c>
      <c r="J21" s="70">
        <v>50.1</v>
      </c>
      <c r="K21" s="72">
        <f t="shared" si="1"/>
        <v>35.36926147704591</v>
      </c>
      <c r="L21" s="70">
        <v>7.1</v>
      </c>
      <c r="M21" s="72">
        <f t="shared" si="2"/>
        <v>28.4</v>
      </c>
      <c r="N21" s="73">
        <f t="shared" si="3"/>
        <v>79.84769284959492</v>
      </c>
      <c r="O21" s="20" t="s">
        <v>78</v>
      </c>
      <c r="P21" s="59" t="s">
        <v>137</v>
      </c>
      <c r="Q21" s="30"/>
      <c r="R21" s="20"/>
    </row>
    <row r="22" spans="1:18" ht="14.25">
      <c r="A22" s="1">
        <v>18</v>
      </c>
      <c r="B22" s="23" t="s">
        <v>31</v>
      </c>
      <c r="C22" s="80" t="s">
        <v>167</v>
      </c>
      <c r="D22" s="59" t="s">
        <v>168</v>
      </c>
      <c r="E22" s="59" t="s">
        <v>140</v>
      </c>
      <c r="F22" s="59" t="s">
        <v>758</v>
      </c>
      <c r="G22" s="77">
        <v>38</v>
      </c>
      <c r="H22" s="69">
        <f t="shared" si="0"/>
        <v>14.901960784313726</v>
      </c>
      <c r="I22" s="70">
        <v>44.3</v>
      </c>
      <c r="J22" s="71">
        <v>48.6</v>
      </c>
      <c r="K22" s="72">
        <f t="shared" si="1"/>
        <v>36.46090534979424</v>
      </c>
      <c r="L22" s="70">
        <v>7.1</v>
      </c>
      <c r="M22" s="72">
        <f t="shared" si="2"/>
        <v>28.4</v>
      </c>
      <c r="N22" s="73">
        <f t="shared" si="3"/>
        <v>79.76286613410795</v>
      </c>
      <c r="O22" s="20" t="s">
        <v>78</v>
      </c>
      <c r="P22" s="59" t="s">
        <v>137</v>
      </c>
      <c r="Q22" s="31"/>
      <c r="R22" s="20"/>
    </row>
    <row r="23" spans="1:18" ht="14.25">
      <c r="A23" s="1">
        <v>19</v>
      </c>
      <c r="B23" s="24" t="s">
        <v>30</v>
      </c>
      <c r="C23" s="80" t="s">
        <v>169</v>
      </c>
      <c r="D23" s="59" t="s">
        <v>170</v>
      </c>
      <c r="E23" s="59" t="s">
        <v>160</v>
      </c>
      <c r="F23" s="59" t="s">
        <v>758</v>
      </c>
      <c r="G23" s="77">
        <v>31</v>
      </c>
      <c r="H23" s="69">
        <f t="shared" si="0"/>
        <v>12.156862745098039</v>
      </c>
      <c r="I23" s="70">
        <v>44.3</v>
      </c>
      <c r="J23" s="70">
        <v>52.4</v>
      </c>
      <c r="K23" s="72">
        <f t="shared" si="1"/>
        <v>33.81679389312977</v>
      </c>
      <c r="L23" s="70">
        <v>7.9</v>
      </c>
      <c r="M23" s="72">
        <f t="shared" si="2"/>
        <v>31.6</v>
      </c>
      <c r="N23" s="73">
        <f t="shared" si="3"/>
        <v>77.57365663822782</v>
      </c>
      <c r="O23" s="20" t="s">
        <v>78</v>
      </c>
      <c r="P23" s="59" t="s">
        <v>137</v>
      </c>
      <c r="Q23" s="30"/>
      <c r="R23" s="20"/>
    </row>
    <row r="24" spans="1:18" ht="14.25">
      <c r="A24" s="1">
        <v>20</v>
      </c>
      <c r="B24" s="24" t="s">
        <v>26</v>
      </c>
      <c r="C24" s="80" t="s">
        <v>171</v>
      </c>
      <c r="D24" s="59" t="s">
        <v>172</v>
      </c>
      <c r="E24" s="59" t="s">
        <v>173</v>
      </c>
      <c r="F24" s="59" t="s">
        <v>758</v>
      </c>
      <c r="G24" s="77">
        <v>36</v>
      </c>
      <c r="H24" s="69">
        <f t="shared" si="0"/>
        <v>14.117647058823529</v>
      </c>
      <c r="I24" s="70">
        <v>44.3</v>
      </c>
      <c r="J24" s="71">
        <v>47.6</v>
      </c>
      <c r="K24" s="72">
        <f t="shared" si="1"/>
        <v>37.22689075630252</v>
      </c>
      <c r="L24" s="70">
        <v>6.4</v>
      </c>
      <c r="M24" s="72">
        <f t="shared" si="2"/>
        <v>25.6</v>
      </c>
      <c r="N24" s="73">
        <f t="shared" si="3"/>
        <v>76.94453781512604</v>
      </c>
      <c r="O24" s="20" t="s">
        <v>78</v>
      </c>
      <c r="P24" s="59" t="s">
        <v>137</v>
      </c>
      <c r="Q24" s="20"/>
      <c r="R24" s="20"/>
    </row>
    <row r="25" spans="1:18" ht="14.25">
      <c r="A25" s="1">
        <v>21</v>
      </c>
      <c r="B25" s="24" t="s">
        <v>20</v>
      </c>
      <c r="C25" s="80" t="s">
        <v>174</v>
      </c>
      <c r="D25" s="59" t="s">
        <v>175</v>
      </c>
      <c r="E25" s="59" t="s">
        <v>102</v>
      </c>
      <c r="F25" s="59" t="s">
        <v>758</v>
      </c>
      <c r="G25" s="77">
        <v>36</v>
      </c>
      <c r="H25" s="69">
        <f t="shared" si="0"/>
        <v>14.117647058823529</v>
      </c>
      <c r="I25" s="70">
        <v>44.3</v>
      </c>
      <c r="J25" s="70">
        <v>57.6</v>
      </c>
      <c r="K25" s="72">
        <f t="shared" si="1"/>
        <v>30.76388888888889</v>
      </c>
      <c r="L25" s="70">
        <v>8</v>
      </c>
      <c r="M25" s="72">
        <f t="shared" si="2"/>
        <v>32</v>
      </c>
      <c r="N25" s="73">
        <f t="shared" si="3"/>
        <v>76.88153594771242</v>
      </c>
      <c r="O25" s="20" t="s">
        <v>78</v>
      </c>
      <c r="P25" s="59" t="s">
        <v>137</v>
      </c>
      <c r="Q25" s="20"/>
      <c r="R25" s="20"/>
    </row>
    <row r="26" spans="1:18" ht="14.25">
      <c r="A26" s="1">
        <v>22</v>
      </c>
      <c r="B26" s="35"/>
      <c r="C26" s="23" t="s">
        <v>193</v>
      </c>
      <c r="D26" s="25" t="s">
        <v>565</v>
      </c>
      <c r="E26" s="25" t="s">
        <v>136</v>
      </c>
      <c r="F26" s="26" t="s">
        <v>761</v>
      </c>
      <c r="G26" s="29">
        <v>36</v>
      </c>
      <c r="H26" s="12">
        <f t="shared" si="0"/>
        <v>14.117647058823529</v>
      </c>
      <c r="I26" s="21">
        <v>42.1</v>
      </c>
      <c r="J26" s="22">
        <v>58.2</v>
      </c>
      <c r="K26" s="10">
        <f t="shared" si="1"/>
        <v>28.93470790378007</v>
      </c>
      <c r="L26" s="21">
        <v>8.1</v>
      </c>
      <c r="M26" s="10">
        <f t="shared" si="2"/>
        <v>32.4</v>
      </c>
      <c r="N26" s="9">
        <f t="shared" si="3"/>
        <v>75.45235496260361</v>
      </c>
      <c r="O26" s="20" t="s">
        <v>123</v>
      </c>
      <c r="P26" s="26" t="s">
        <v>496</v>
      </c>
      <c r="Q26" s="35"/>
      <c r="R26" s="35"/>
    </row>
    <row r="27" spans="1:18" ht="14.25">
      <c r="A27" s="1">
        <v>23</v>
      </c>
      <c r="B27" s="24" t="s">
        <v>23</v>
      </c>
      <c r="C27" s="82" t="s">
        <v>176</v>
      </c>
      <c r="D27" s="83" t="s">
        <v>177</v>
      </c>
      <c r="E27" s="83" t="s">
        <v>178</v>
      </c>
      <c r="F27" s="59" t="s">
        <v>758</v>
      </c>
      <c r="G27" s="77">
        <v>34</v>
      </c>
      <c r="H27" s="69">
        <f t="shared" si="0"/>
        <v>13.333333333333334</v>
      </c>
      <c r="I27" s="70">
        <v>44.3</v>
      </c>
      <c r="J27" s="71">
        <v>50.9</v>
      </c>
      <c r="K27" s="72">
        <f t="shared" si="1"/>
        <v>34.81335952848723</v>
      </c>
      <c r="L27" s="70">
        <v>6.8</v>
      </c>
      <c r="M27" s="72">
        <f t="shared" si="2"/>
        <v>27.2</v>
      </c>
      <c r="N27" s="73">
        <f t="shared" si="3"/>
        <v>75.34669286182057</v>
      </c>
      <c r="O27" s="20" t="s">
        <v>78</v>
      </c>
      <c r="P27" s="59" t="s">
        <v>137</v>
      </c>
      <c r="Q27" s="26"/>
      <c r="R27" s="20"/>
    </row>
    <row r="28" spans="1:18" ht="14.25">
      <c r="A28" s="1">
        <v>24</v>
      </c>
      <c r="B28" s="23" t="s">
        <v>27</v>
      </c>
      <c r="C28" s="80" t="s">
        <v>179</v>
      </c>
      <c r="D28" s="59" t="s">
        <v>180</v>
      </c>
      <c r="E28" s="59" t="s">
        <v>181</v>
      </c>
      <c r="F28" s="59" t="s">
        <v>758</v>
      </c>
      <c r="G28" s="77">
        <v>35</v>
      </c>
      <c r="H28" s="69">
        <f t="shared" si="0"/>
        <v>13.72549019607843</v>
      </c>
      <c r="I28" s="70">
        <v>44.3</v>
      </c>
      <c r="J28" s="71">
        <v>55.6</v>
      </c>
      <c r="K28" s="72">
        <f t="shared" si="1"/>
        <v>31.8705035971223</v>
      </c>
      <c r="L28" s="70">
        <v>7.2</v>
      </c>
      <c r="M28" s="72">
        <f t="shared" si="2"/>
        <v>28.8</v>
      </c>
      <c r="N28" s="73">
        <f t="shared" si="3"/>
        <v>74.39599379320073</v>
      </c>
      <c r="O28" s="75" t="s">
        <v>123</v>
      </c>
      <c r="P28" s="59" t="s">
        <v>137</v>
      </c>
      <c r="Q28" s="25"/>
      <c r="R28" s="20"/>
    </row>
    <row r="29" spans="1:18" ht="14.25">
      <c r="A29" s="1">
        <v>25</v>
      </c>
      <c r="B29" s="35"/>
      <c r="C29" s="24" t="s">
        <v>341</v>
      </c>
      <c r="D29" s="26" t="s">
        <v>342</v>
      </c>
      <c r="E29" s="26" t="s">
        <v>147</v>
      </c>
      <c r="F29" s="26" t="s">
        <v>760</v>
      </c>
      <c r="G29" s="29">
        <v>35</v>
      </c>
      <c r="H29" s="12">
        <f t="shared" si="0"/>
        <v>13.72549019607843</v>
      </c>
      <c r="I29" s="21">
        <v>38.66</v>
      </c>
      <c r="J29" s="22">
        <v>49.8</v>
      </c>
      <c r="K29" s="10">
        <f t="shared" si="1"/>
        <v>31.052208835341364</v>
      </c>
      <c r="L29" s="21">
        <v>7.2</v>
      </c>
      <c r="M29" s="10">
        <f t="shared" si="2"/>
        <v>28.8</v>
      </c>
      <c r="N29" s="9">
        <f t="shared" si="3"/>
        <v>73.5776990314198</v>
      </c>
      <c r="O29" s="20" t="s">
        <v>123</v>
      </c>
      <c r="P29" s="25" t="s">
        <v>295</v>
      </c>
      <c r="Q29" s="35"/>
      <c r="R29" s="35"/>
    </row>
    <row r="30" spans="1:18" ht="14.25">
      <c r="A30" s="1">
        <v>26</v>
      </c>
      <c r="B30" s="24" t="s">
        <v>19</v>
      </c>
      <c r="C30" s="80" t="s">
        <v>182</v>
      </c>
      <c r="D30" s="81" t="s">
        <v>183</v>
      </c>
      <c r="E30" s="81" t="s">
        <v>184</v>
      </c>
      <c r="F30" s="59" t="s">
        <v>758</v>
      </c>
      <c r="G30" s="77">
        <v>36</v>
      </c>
      <c r="H30" s="69">
        <f t="shared" si="0"/>
        <v>14.117647058823529</v>
      </c>
      <c r="I30" s="70">
        <v>44.3</v>
      </c>
      <c r="J30" s="70">
        <v>56.6</v>
      </c>
      <c r="K30" s="72">
        <f t="shared" si="1"/>
        <v>31.307420494699645</v>
      </c>
      <c r="L30" s="70">
        <v>7</v>
      </c>
      <c r="M30" s="72">
        <f t="shared" si="2"/>
        <v>28</v>
      </c>
      <c r="N30" s="73">
        <f t="shared" si="3"/>
        <v>73.42506755352318</v>
      </c>
      <c r="O30" s="75" t="s">
        <v>123</v>
      </c>
      <c r="P30" s="59" t="s">
        <v>137</v>
      </c>
      <c r="Q30" s="20"/>
      <c r="R30" s="20"/>
    </row>
    <row r="31" spans="1:18" ht="14.25">
      <c r="A31" s="1">
        <v>27</v>
      </c>
      <c r="B31" s="35"/>
      <c r="C31" s="24" t="s">
        <v>343</v>
      </c>
      <c r="D31" s="26" t="s">
        <v>344</v>
      </c>
      <c r="E31" s="26" t="s">
        <v>345</v>
      </c>
      <c r="F31" s="26" t="s">
        <v>760</v>
      </c>
      <c r="G31" s="29">
        <v>33</v>
      </c>
      <c r="H31" s="12">
        <f t="shared" si="0"/>
        <v>12.941176470588236</v>
      </c>
      <c r="I31" s="21">
        <v>38.66</v>
      </c>
      <c r="J31" s="21">
        <v>51.8</v>
      </c>
      <c r="K31" s="10">
        <f t="shared" si="1"/>
        <v>29.853281853281853</v>
      </c>
      <c r="L31" s="21">
        <v>7.3</v>
      </c>
      <c r="M31" s="10">
        <f t="shared" si="2"/>
        <v>29.2</v>
      </c>
      <c r="N31" s="9">
        <f t="shared" si="3"/>
        <v>71.99445832387009</v>
      </c>
      <c r="O31" s="20" t="s">
        <v>123</v>
      </c>
      <c r="P31" s="26" t="s">
        <v>295</v>
      </c>
      <c r="Q31" s="35"/>
      <c r="R31" s="35"/>
    </row>
    <row r="32" spans="1:18" ht="14.25">
      <c r="A32" s="1">
        <v>28</v>
      </c>
      <c r="B32" s="24" t="s">
        <v>21</v>
      </c>
      <c r="C32" s="82" t="s">
        <v>185</v>
      </c>
      <c r="D32" s="83" t="s">
        <v>186</v>
      </c>
      <c r="E32" s="83" t="s">
        <v>89</v>
      </c>
      <c r="F32" s="59" t="s">
        <v>758</v>
      </c>
      <c r="G32" s="77">
        <v>23</v>
      </c>
      <c r="H32" s="69">
        <f t="shared" si="0"/>
        <v>9.019607843137255</v>
      </c>
      <c r="I32" s="70">
        <v>44.3</v>
      </c>
      <c r="J32" s="70">
        <v>51.5</v>
      </c>
      <c r="K32" s="72">
        <f t="shared" si="1"/>
        <v>34.407766990291265</v>
      </c>
      <c r="L32" s="70">
        <v>7</v>
      </c>
      <c r="M32" s="72">
        <f t="shared" si="2"/>
        <v>28</v>
      </c>
      <c r="N32" s="73">
        <f t="shared" si="3"/>
        <v>71.42737483342852</v>
      </c>
      <c r="O32" s="75" t="s">
        <v>123</v>
      </c>
      <c r="P32" s="59" t="s">
        <v>137</v>
      </c>
      <c r="Q32" s="30"/>
      <c r="R32" s="20"/>
    </row>
    <row r="33" spans="1:18" ht="14.25">
      <c r="A33" s="1">
        <v>29</v>
      </c>
      <c r="B33" s="35"/>
      <c r="C33" s="24" t="s">
        <v>735</v>
      </c>
      <c r="D33" s="26" t="s">
        <v>736</v>
      </c>
      <c r="E33" s="26" t="s">
        <v>136</v>
      </c>
      <c r="F33" s="26" t="s">
        <v>713</v>
      </c>
      <c r="G33" s="29">
        <v>15</v>
      </c>
      <c r="H33" s="12">
        <f t="shared" si="0"/>
        <v>5.882352941176471</v>
      </c>
      <c r="I33" s="21">
        <v>45</v>
      </c>
      <c r="J33" s="22">
        <v>48</v>
      </c>
      <c r="K33" s="10">
        <f t="shared" si="1"/>
        <v>37.5</v>
      </c>
      <c r="L33" s="21">
        <v>7</v>
      </c>
      <c r="M33" s="10">
        <f t="shared" si="2"/>
        <v>28</v>
      </c>
      <c r="N33" s="9">
        <f t="shared" si="3"/>
        <v>71.38235294117646</v>
      </c>
      <c r="O33" s="95" t="s">
        <v>73</v>
      </c>
      <c r="P33" s="26" t="s">
        <v>737</v>
      </c>
      <c r="Q33" s="35"/>
      <c r="R33" s="35"/>
    </row>
    <row r="34" spans="1:18" ht="14.25">
      <c r="A34" s="1">
        <v>30</v>
      </c>
      <c r="B34" s="35"/>
      <c r="C34" s="23" t="s">
        <v>738</v>
      </c>
      <c r="D34" s="25" t="s">
        <v>739</v>
      </c>
      <c r="E34" s="25" t="s">
        <v>163</v>
      </c>
      <c r="F34" s="26" t="s">
        <v>713</v>
      </c>
      <c r="G34" s="29">
        <v>10</v>
      </c>
      <c r="H34" s="12">
        <f t="shared" si="0"/>
        <v>3.9215686274509802</v>
      </c>
      <c r="I34" s="21">
        <v>45</v>
      </c>
      <c r="J34" s="22">
        <v>45</v>
      </c>
      <c r="K34" s="10">
        <f t="shared" si="1"/>
        <v>40</v>
      </c>
      <c r="L34" s="21">
        <v>6</v>
      </c>
      <c r="M34" s="10">
        <f t="shared" si="2"/>
        <v>24</v>
      </c>
      <c r="N34" s="9">
        <f t="shared" si="3"/>
        <v>67.92156862745098</v>
      </c>
      <c r="O34" s="20" t="s">
        <v>78</v>
      </c>
      <c r="P34" s="26" t="s">
        <v>737</v>
      </c>
      <c r="Q34" s="35"/>
      <c r="R34" s="35"/>
    </row>
    <row r="35" spans="1:18" ht="14.25">
      <c r="A35" s="1">
        <v>31</v>
      </c>
      <c r="B35" s="24" t="s">
        <v>22</v>
      </c>
      <c r="C35" s="82" t="s">
        <v>187</v>
      </c>
      <c r="D35" s="83" t="s">
        <v>188</v>
      </c>
      <c r="E35" s="83" t="s">
        <v>189</v>
      </c>
      <c r="F35" s="59" t="s">
        <v>758</v>
      </c>
      <c r="G35" s="77">
        <v>26</v>
      </c>
      <c r="H35" s="69">
        <f t="shared" si="0"/>
        <v>10.196078431372548</v>
      </c>
      <c r="I35" s="70">
        <v>44.3</v>
      </c>
      <c r="J35" s="71">
        <v>59.9</v>
      </c>
      <c r="K35" s="72">
        <f t="shared" si="1"/>
        <v>29.582637729549248</v>
      </c>
      <c r="L35" s="70">
        <v>6.5</v>
      </c>
      <c r="M35" s="72">
        <f t="shared" si="2"/>
        <v>26</v>
      </c>
      <c r="N35" s="73">
        <f t="shared" si="3"/>
        <v>65.77871616092179</v>
      </c>
      <c r="O35" s="75" t="s">
        <v>123</v>
      </c>
      <c r="P35" s="59" t="s">
        <v>137</v>
      </c>
      <c r="Q35" s="30"/>
      <c r="R35" s="20"/>
    </row>
  </sheetData>
  <sheetProtection/>
  <autoFilter ref="B4:R35">
    <sortState ref="B5:R35">
      <sortCondition descending="1" sortBy="value" ref="N5:N35"/>
    </sortState>
  </autoFilter>
  <mergeCells count="7">
    <mergeCell ref="L2:M2"/>
    <mergeCell ref="I3:K3"/>
    <mergeCell ref="L3:M3"/>
    <mergeCell ref="A1:S1"/>
    <mergeCell ref="G2:H2"/>
    <mergeCell ref="G3:H3"/>
    <mergeCell ref="I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Admin</cp:lastModifiedBy>
  <cp:lastPrinted>2017-09-14T22:46:06Z</cp:lastPrinted>
  <dcterms:created xsi:type="dcterms:W3CDTF">2017-09-14T21:50:39Z</dcterms:created>
  <dcterms:modified xsi:type="dcterms:W3CDTF">2021-04-28T03:04:16Z</dcterms:modified>
  <cp:category/>
  <cp:version/>
  <cp:contentType/>
  <cp:contentStatus/>
</cp:coreProperties>
</file>